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CBA-MAIN.Net\Collaboration\CoA-Project\110-Work-Packages\010-Vortex-Input\010-Phoenix-Related\2_reporting_modules\vortex_reporting_modules_20240619\3_review\"/>
    </mc:Choice>
  </mc:AlternateContent>
  <xr:revisionPtr revIDLastSave="0" documentId="13_ncr:1_{0839B793-570F-4B6F-B561-96DCFDF8E300}" xr6:coauthVersionLast="47" xr6:coauthVersionMax="47" xr10:uidLastSave="{00000000-0000-0000-0000-000000000000}"/>
  <workbookProtection workbookAlgorithmName="SHA-512" workbookHashValue="jwJlhaCyRT0vA0ZGnirCMRxJWXUtQmmdiky3oDHZe8wfdRBZND0ygWgkRJqu0THO9+drBQZM1D9uTraKyPYP/w==" workbookSaltValue="WWApiz1v2MiZ33gjHTVZJw==" workbookSpinCount="100000" lockStructure="1"/>
  <bookViews>
    <workbookView xWindow="-28920" yWindow="-120" windowWidth="29040" windowHeight="15840" firstSheet="2" activeTab="2" xr2:uid="{00000000-000D-0000-FFFF-FFFF00000000}"/>
  </bookViews>
  <sheets>
    <sheet name="config" sheetId="27" state="veryHidden" r:id="rId1"/>
    <sheet name="Configuration" sheetId="25" state="veryHidden" r:id="rId2"/>
    <sheet name="ReadMe" sheetId="26" r:id="rId3"/>
    <sheet name="FALAs" sheetId="10" r:id="rId4"/>
    <sheet name="FBA-FIA-WMA information" sheetId="23" r:id="rId5"/>
    <sheet name="Framework" sheetId="11" r:id="rId6"/>
    <sheet name="Lists" sheetId="24" state="veryHidden" r:id="rId7"/>
  </sheets>
  <definedNames>
    <definedName name="_xlnm.Print_Area" localSheetId="3">FALAs!$A:$F</definedName>
    <definedName name="_xlnm.Print_Area" localSheetId="4">'FBA-FIA-WMA information'!$A$1:$G$35</definedName>
    <definedName name="_xlnm.Print_Area" localSheetId="5">Framework!$A$1:$F$36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6" i="23" l="1"/>
  <c r="L17" i="23"/>
  <c r="L18" i="23"/>
  <c r="L19" i="23"/>
  <c r="L20" i="23"/>
  <c r="L21" i="23"/>
  <c r="L22" i="23"/>
  <c r="L23" i="23"/>
  <c r="L24" i="23"/>
  <c r="L25" i="23"/>
  <c r="L26" i="23"/>
  <c r="L27" i="23"/>
  <c r="L28" i="23"/>
  <c r="L29" i="23"/>
  <c r="L30" i="23"/>
  <c r="L31" i="23"/>
  <c r="L32" i="23"/>
  <c r="L33" i="23"/>
  <c r="L34" i="23"/>
  <c r="L15" i="23"/>
  <c r="K16" i="23"/>
  <c r="K17" i="23"/>
  <c r="K18" i="23"/>
  <c r="K19" i="23"/>
  <c r="K20" i="23"/>
  <c r="K21" i="23"/>
  <c r="K22" i="23"/>
  <c r="K23" i="23"/>
  <c r="K24" i="23"/>
  <c r="K25" i="23"/>
  <c r="K26" i="23"/>
  <c r="K27" i="23"/>
  <c r="K28" i="23"/>
  <c r="K29" i="23"/>
  <c r="K30" i="23"/>
  <c r="K31" i="23"/>
  <c r="K32" i="23"/>
  <c r="K33" i="23"/>
  <c r="K34" i="23"/>
  <c r="K15" i="23"/>
  <c r="A34" i="23" l="1"/>
  <c r="A33" i="23"/>
  <c r="A32" i="23"/>
  <c r="A31" i="23"/>
  <c r="A30" i="23"/>
  <c r="A29" i="23"/>
  <c r="A28" i="23"/>
  <c r="A27" i="23"/>
  <c r="A26" i="23"/>
  <c r="A25" i="23"/>
  <c r="A24" i="23"/>
  <c r="A23" i="23"/>
  <c r="A22" i="23"/>
  <c r="A21" i="23"/>
  <c r="A20" i="23"/>
  <c r="A19" i="23"/>
  <c r="A18" i="23"/>
  <c r="A17" i="23"/>
  <c r="A15" i="23"/>
  <c r="A16" i="23"/>
  <c r="L7" i="10"/>
  <c r="L6" i="10"/>
  <c r="M5" i="23"/>
  <c r="L11" i="10"/>
  <c r="L10" i="10"/>
  <c r="L9" i="10"/>
  <c r="L8" i="10"/>
  <c r="L5" i="10"/>
  <c r="E20" i="10"/>
  <c r="E19" i="10"/>
  <c r="E18" i="10"/>
  <c r="E17" i="10"/>
  <c r="E16" i="10"/>
  <c r="E15" i="10"/>
  <c r="E14" i="10"/>
  <c r="E13" i="10"/>
  <c r="E12" i="10"/>
  <c r="E11" i="10"/>
  <c r="E10" i="10"/>
  <c r="L4" i="10" l="1"/>
  <c r="L3" i="10" s="1"/>
  <c r="M4" i="23"/>
  <c r="M3" i="23" s="1"/>
  <c r="B5"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Omaira F.M. Figaroa</author>
  </authors>
  <commentList>
    <comment ref="B22" authorId="0" shapeId="0" xr:uid="{00000000-0006-0000-0000-000001000000}">
      <text>
        <r>
          <rPr>
            <sz val="9"/>
            <color indexed="81"/>
            <rFont val="Tahoma"/>
            <family val="2"/>
          </rPr>
          <t>A framework for Classification of Foreign Assets and Liabilities Accounts is included in the following tab.</t>
        </r>
      </text>
    </comment>
    <comment ref="B30" authorId="0" shapeId="0" xr:uid="{00000000-0006-0000-0000-000002000000}">
      <text>
        <r>
          <rPr>
            <sz val="9"/>
            <color indexed="81"/>
            <rFont val="Tahoma"/>
            <family val="2"/>
          </rPr>
          <t>Affiliates of a resident company consist of:
          - its direct investors (immediate or indirect), e.g. a parent company.
          - its direct investment enterprises (immediate or indirect), e.g. a subsidiary.
          - fellow enterprises: those enterprises that are under the control or influence of the 
            same investor (immediate or indirect), but neither fellow enterprise controls or 
            influences the other fellow enterprise, e.g. a sister enterprise.
A direct investment relationships arises when there is a minimum of 10% of voting power.</t>
        </r>
      </text>
    </comment>
  </commentList>
</comments>
</file>

<file path=xl/sharedStrings.xml><?xml version="1.0" encoding="utf-8"?>
<sst xmlns="http://schemas.openxmlformats.org/spreadsheetml/2006/main" count="687" uniqueCount="655">
  <si>
    <t>Country</t>
  </si>
  <si>
    <t>E-mail address:</t>
  </si>
  <si>
    <t>Company legal name:</t>
  </si>
  <si>
    <t>Company trade name:</t>
  </si>
  <si>
    <t>Notification form - Foreign Assets and Liabilities Accounts (FALAs)</t>
  </si>
  <si>
    <t>Signature:</t>
  </si>
  <si>
    <t>BALANCE SHEET</t>
  </si>
  <si>
    <t>DI</t>
  </si>
  <si>
    <t>FBA</t>
  </si>
  <si>
    <t>FIA</t>
  </si>
  <si>
    <t>PI</t>
  </si>
  <si>
    <t>OI</t>
  </si>
  <si>
    <t>Chamber of commerce #:</t>
  </si>
  <si>
    <t>FBAs comprise current, checking, interest checking, savings, and time-deposit accounts. The account must be on the name of the resident company.</t>
  </si>
  <si>
    <t xml:space="preserve">1. Foreign Bank Account(s) (FBAs) </t>
  </si>
  <si>
    <t>*</t>
  </si>
  <si>
    <t>Type of FALA</t>
  </si>
  <si>
    <t>Company address:</t>
  </si>
  <si>
    <t>Contact person of the company:</t>
  </si>
  <si>
    <t>2. Foreign Intercompany Account(s) (FIAs)</t>
  </si>
  <si>
    <t xml:space="preserve">Does a nonresident own shares in the company entitling it to 10% or more of voting power? </t>
  </si>
  <si>
    <t>Does the company hold one or more assets with affiliated parties outside Aruba?</t>
  </si>
  <si>
    <t>Does the company hold one or more liabilities with affiliated parties outside Aruba?</t>
  </si>
  <si>
    <t xml:space="preserve">The reporting resident company hereby truthfully submits all information that de Centrale Bank van Aruba (CBA) requires for the purpose of compiling the Balance of Payments and the International Investment Position of Aruba and authorizes the CBA to release this information to the local foreign exchange banks regarding the notified foreign bank account(s) and foreign intercompany account(s), which entails, inter alia, the name of the foreign bank and the account number, and the name of the foreign affiliated company(s) with which the foreign intercompany account(s) is/are held.  </t>
  </si>
  <si>
    <t>- affiliated party</t>
  </si>
  <si>
    <t>- not affiliated party</t>
  </si>
  <si>
    <t xml:space="preserve">Does the company own shares of equity capital in a nonresident company entitling it to 10% or more of voting power? </t>
  </si>
  <si>
    <t>Does the company maintain a wealth management account (WMA) at a company outside Aruba?</t>
  </si>
  <si>
    <t>Bank account number</t>
  </si>
  <si>
    <t>3.1</t>
  </si>
  <si>
    <t>3.2</t>
  </si>
  <si>
    <t>3.3</t>
  </si>
  <si>
    <t>4.1</t>
  </si>
  <si>
    <t>4.2</t>
  </si>
  <si>
    <t>4.3</t>
  </si>
  <si>
    <t>5.1</t>
  </si>
  <si>
    <t>5.2</t>
  </si>
  <si>
    <t xml:space="preserve">Does the company purchase/sell real estate from/to nonresidents? </t>
  </si>
  <si>
    <t>Bank name or Affiliate name</t>
  </si>
  <si>
    <t>If yes, please complete the "FBA-FIA-WMA information" sheet.</t>
  </si>
  <si>
    <t>Telephone number:</t>
  </si>
  <si>
    <t>Representative assigned to complete this form:</t>
  </si>
  <si>
    <t>(should be signed by contact person of the company)</t>
  </si>
  <si>
    <t>FBA-FIA-WMA information</t>
  </si>
  <si>
    <t>Country and code</t>
  </si>
  <si>
    <t>Afghanistan, Islamic State of - AF</t>
  </si>
  <si>
    <t>Albania - AL</t>
  </si>
  <si>
    <t>Algeria - DZ</t>
  </si>
  <si>
    <t>American Samoa - AS</t>
  </si>
  <si>
    <t>Andorra - AD</t>
  </si>
  <si>
    <t>Angola - AO</t>
  </si>
  <si>
    <t>Anguilla - AI</t>
  </si>
  <si>
    <t>Antarctica - AQ</t>
  </si>
  <si>
    <t>Antigua and Barbuda - AG</t>
  </si>
  <si>
    <t>Argentina - AR</t>
  </si>
  <si>
    <t>Armenia - AM</t>
  </si>
  <si>
    <t>Aruba - AW</t>
  </si>
  <si>
    <t>Australia - AU</t>
  </si>
  <si>
    <t>Austria - AT</t>
  </si>
  <si>
    <t>Azerbaijan - AZ</t>
  </si>
  <si>
    <t>Bahamas, The - BS</t>
  </si>
  <si>
    <t>Bahrain  - BH</t>
  </si>
  <si>
    <t>Bangladesh - BD</t>
  </si>
  <si>
    <t>Barbados - BB</t>
  </si>
  <si>
    <t>Belarus - BY</t>
  </si>
  <si>
    <t>Belgium - BE</t>
  </si>
  <si>
    <t>Belize - BZ</t>
  </si>
  <si>
    <t>Benin - BJ</t>
  </si>
  <si>
    <t>Bermuda - BM</t>
  </si>
  <si>
    <t>Bhutan - BT</t>
  </si>
  <si>
    <t>Bolivia - BO</t>
  </si>
  <si>
    <t>Bonaire (BES islands) - BQ</t>
  </si>
  <si>
    <t>Bosnia and Herzegovina  - BA</t>
  </si>
  <si>
    <t>Botswana - BW</t>
  </si>
  <si>
    <t>Bouvet Island - BV</t>
  </si>
  <si>
    <t>Brazil - BR</t>
  </si>
  <si>
    <t>British Indian Ocean Territory - IO</t>
  </si>
  <si>
    <t>Brunei Darussalam - BN</t>
  </si>
  <si>
    <t>Bulgaria - BG</t>
  </si>
  <si>
    <t>Burkina Faso - BF</t>
  </si>
  <si>
    <t>Burundi - BI</t>
  </si>
  <si>
    <t>Cambodia - KH</t>
  </si>
  <si>
    <t>Cameroon - CM</t>
  </si>
  <si>
    <t>Canada - CA</t>
  </si>
  <si>
    <t>Cape Verde - CV</t>
  </si>
  <si>
    <t>Cayman Islands - KY</t>
  </si>
  <si>
    <t>Central African Republic - CF</t>
  </si>
  <si>
    <t>Chad - TD</t>
  </si>
  <si>
    <t>Chile - CL</t>
  </si>
  <si>
    <t>China, P.R. - CN</t>
  </si>
  <si>
    <t>Christmas Island - CX</t>
  </si>
  <si>
    <t>Cocos (Keeling) Islands - CC</t>
  </si>
  <si>
    <t>Colombia - CO</t>
  </si>
  <si>
    <t>Comoros - KM</t>
  </si>
  <si>
    <t>Congo, Dem. Rep. of - CD</t>
  </si>
  <si>
    <t>Congo, Rep. of - CG</t>
  </si>
  <si>
    <t>Cook Islands - CK</t>
  </si>
  <si>
    <t>Costa Rica - CR</t>
  </si>
  <si>
    <t>Côte d'Ivoire - CI</t>
  </si>
  <si>
    <t>Croatia - HR</t>
  </si>
  <si>
    <t>Cuba - CU</t>
  </si>
  <si>
    <t>Curaçao  - CW</t>
  </si>
  <si>
    <t>Cyprus - CY</t>
  </si>
  <si>
    <t>Czech Republic - CZ</t>
  </si>
  <si>
    <t>Denmark - DK</t>
  </si>
  <si>
    <t>Djibouti - DJ</t>
  </si>
  <si>
    <t>Dominica - DM</t>
  </si>
  <si>
    <t>Dominican Republic - DO</t>
  </si>
  <si>
    <t>Ecuador - EC</t>
  </si>
  <si>
    <t>Egypt - EG</t>
  </si>
  <si>
    <t>El Salvador - SV</t>
  </si>
  <si>
    <t>Equatorial Guinea - GQ</t>
  </si>
  <si>
    <t>Eritrea - ER</t>
  </si>
  <si>
    <t>Estonia - EE</t>
  </si>
  <si>
    <t>Ethiopia - ET</t>
  </si>
  <si>
    <t>Falkland Islands (Malvinas)  - FK</t>
  </si>
  <si>
    <t>Faroe Islands - FO</t>
  </si>
  <si>
    <t>Fiji - FJ</t>
  </si>
  <si>
    <t>Finland - FI</t>
  </si>
  <si>
    <t>France - FR</t>
  </si>
  <si>
    <t>French Guiana - GF</t>
  </si>
  <si>
    <t>French Polynesia - PF</t>
  </si>
  <si>
    <t>French Southern Territories - TF</t>
  </si>
  <si>
    <t>Gabon - GA</t>
  </si>
  <si>
    <t>Gambia, The - GM</t>
  </si>
  <si>
    <t>Georgia - GE</t>
  </si>
  <si>
    <t>Germany - DE</t>
  </si>
  <si>
    <t>Ghana - GH</t>
  </si>
  <si>
    <t>Gibraltar - GI</t>
  </si>
  <si>
    <t>Greece - GR</t>
  </si>
  <si>
    <t>Greenland - GL</t>
  </si>
  <si>
    <t>Grenada - GD</t>
  </si>
  <si>
    <t>Guadeloupe - GP</t>
  </si>
  <si>
    <t>Guam - GU</t>
  </si>
  <si>
    <t>Guatemala - GT</t>
  </si>
  <si>
    <t>Guernsey - GG</t>
  </si>
  <si>
    <t>Guinea - GN</t>
  </si>
  <si>
    <t>Guinea-Bissau - GW</t>
  </si>
  <si>
    <t>Guyana - GY</t>
  </si>
  <si>
    <t>Haiti - HT</t>
  </si>
  <si>
    <t>Heard Island and McDonald Mcdonald Islands - HM</t>
  </si>
  <si>
    <t>Honduras - HN</t>
  </si>
  <si>
    <t>Hong Kong SAR of China - HK</t>
  </si>
  <si>
    <t>Hungary - HU</t>
  </si>
  <si>
    <t>Iceland - IS</t>
  </si>
  <si>
    <t>India - IN</t>
  </si>
  <si>
    <t>Indonesia - ID</t>
  </si>
  <si>
    <t>Iran, Islamic Republic of - IR</t>
  </si>
  <si>
    <t>Iraq - IQ</t>
  </si>
  <si>
    <t>Ireland - IE</t>
  </si>
  <si>
    <t>Isle of Man - IM</t>
  </si>
  <si>
    <t>Israel - IL</t>
  </si>
  <si>
    <t>Italy - IT</t>
  </si>
  <si>
    <t>Jamaica - JM</t>
  </si>
  <si>
    <t>Japan - JP</t>
  </si>
  <si>
    <t>Jersey - JE</t>
  </si>
  <si>
    <t>Jordan - JO</t>
  </si>
  <si>
    <t>Kazakhstan - KZ</t>
  </si>
  <si>
    <t>Kenya - KE</t>
  </si>
  <si>
    <t>Kiribati - KI</t>
  </si>
  <si>
    <t>Korea, Democratic People's Republic of (North Korea) - KP</t>
  </si>
  <si>
    <t>Korea, Republic of (South Korea) - KR</t>
  </si>
  <si>
    <t>Kosovo - XK</t>
  </si>
  <si>
    <t>Kuwait - KW</t>
  </si>
  <si>
    <t>Kyrgyz Republic - KG</t>
  </si>
  <si>
    <t>Lao People's Democratic Republic - LA</t>
  </si>
  <si>
    <t>Latvia - LV</t>
  </si>
  <si>
    <t>Lebanon - LB</t>
  </si>
  <si>
    <t>Lesotho - LS</t>
  </si>
  <si>
    <t>Liberia - LR</t>
  </si>
  <si>
    <t>Libya - LY</t>
  </si>
  <si>
    <t>Liechtenstein - LI</t>
  </si>
  <si>
    <t>Lithuania - LT</t>
  </si>
  <si>
    <t>Luxembourg - LU</t>
  </si>
  <si>
    <t>Macao SAR of China - MO</t>
  </si>
  <si>
    <t>Macedonia, FYR - MK</t>
  </si>
  <si>
    <t>Madagascar - MG</t>
  </si>
  <si>
    <t>Malawi - MW</t>
  </si>
  <si>
    <t>Malaysia - MY</t>
  </si>
  <si>
    <t>Maldives - MV</t>
  </si>
  <si>
    <t>Mali - ML</t>
  </si>
  <si>
    <t>Malta - MT</t>
  </si>
  <si>
    <t>Marshall Islands - MH</t>
  </si>
  <si>
    <t>Martinique - MQ</t>
  </si>
  <si>
    <t>Mauritania - MR</t>
  </si>
  <si>
    <t>Mauritius - MU</t>
  </si>
  <si>
    <t>Mayotte - YT</t>
  </si>
  <si>
    <t>Mexico - MX</t>
  </si>
  <si>
    <t>Micronesia, Federated States of - FM</t>
  </si>
  <si>
    <t>Moldova - MD</t>
  </si>
  <si>
    <t>Monaco - MC</t>
  </si>
  <si>
    <t>Mongolia - MN</t>
  </si>
  <si>
    <t>Montenegro, Republic of - ME</t>
  </si>
  <si>
    <t>Montserrat - MS</t>
  </si>
  <si>
    <t>Morocco - MA</t>
  </si>
  <si>
    <t>Mozambique - MZ</t>
  </si>
  <si>
    <t>Myanmar - MM</t>
  </si>
  <si>
    <t>Namibia - NA</t>
  </si>
  <si>
    <t>Nauru - NR</t>
  </si>
  <si>
    <t>Nepal - NP</t>
  </si>
  <si>
    <t>Netherlands - NL</t>
  </si>
  <si>
    <t>Netherlands Antilles - AN</t>
  </si>
  <si>
    <t>New Caledonia - NC</t>
  </si>
  <si>
    <t>New Zealand - NZ</t>
  </si>
  <si>
    <t>Nicaragua - NI</t>
  </si>
  <si>
    <t>Niger - NE</t>
  </si>
  <si>
    <t>Nigeria - NG</t>
  </si>
  <si>
    <t>Niue - NU</t>
  </si>
  <si>
    <t>Norfolk Island - NF</t>
  </si>
  <si>
    <t>Northern Mariana Islands - MP</t>
  </si>
  <si>
    <t>Norway - NO</t>
  </si>
  <si>
    <t>Oman - OM</t>
  </si>
  <si>
    <t>Pakistan - PK</t>
  </si>
  <si>
    <t>Palau - PW</t>
  </si>
  <si>
    <t>Panama - PA</t>
  </si>
  <si>
    <t>Papua New Guinea - PG</t>
  </si>
  <si>
    <t>Paraguay - PY</t>
  </si>
  <si>
    <t>Peru - PE</t>
  </si>
  <si>
    <t>Philippines - PH</t>
  </si>
  <si>
    <t>Pitcairn  - PN</t>
  </si>
  <si>
    <t>Poland - PL</t>
  </si>
  <si>
    <t>Portugal - PT</t>
  </si>
  <si>
    <t>Puerto Rico - PR</t>
  </si>
  <si>
    <t>Qatar - QA</t>
  </si>
  <si>
    <t>Réunion - RE</t>
  </si>
  <si>
    <t>Romania - RO</t>
  </si>
  <si>
    <t>Russian Federation - RU</t>
  </si>
  <si>
    <t>Rwanda - RW</t>
  </si>
  <si>
    <t>Saba (BES islands) - BQ</t>
  </si>
  <si>
    <t>Samoa  - WS</t>
  </si>
  <si>
    <t>San Marino - SM</t>
  </si>
  <si>
    <t>São Tomé and Príncipe - ST</t>
  </si>
  <si>
    <t>Saudi Arabia - SA</t>
  </si>
  <si>
    <t>Senegal - SN</t>
  </si>
  <si>
    <t>Serbia, Republic of - RS</t>
  </si>
  <si>
    <t>Seychelles - SC</t>
  </si>
  <si>
    <t>Sierra Leone - SL</t>
  </si>
  <si>
    <t>Singapore - SG</t>
  </si>
  <si>
    <t>Sint Maarten - SX</t>
  </si>
  <si>
    <t>Sint-Eustatius (BES islands) - BQ</t>
  </si>
  <si>
    <t>Slovak Republic - SK</t>
  </si>
  <si>
    <t>Slovenia - SI</t>
  </si>
  <si>
    <t>Solomon Islands - SB</t>
  </si>
  <si>
    <t>Somalia - SO</t>
  </si>
  <si>
    <t>South Africa - ZA</t>
  </si>
  <si>
    <t>South Georgia and the South Sandwich Islands - GS</t>
  </si>
  <si>
    <t>South Sudan - SS</t>
  </si>
  <si>
    <t>Spain - ES</t>
  </si>
  <si>
    <t>Sri Lanka - LK</t>
  </si>
  <si>
    <t>St. Barthelemy - BL</t>
  </si>
  <si>
    <t>St. Helena - SH</t>
  </si>
  <si>
    <t>St. Kitts and Nevis - KN</t>
  </si>
  <si>
    <t>St. Lucia - LC</t>
  </si>
  <si>
    <t>St. Pierre and Miquelon - PM</t>
  </si>
  <si>
    <t>St. Vincent and the Grenadines - VC</t>
  </si>
  <si>
    <t>Sudan - SD</t>
  </si>
  <si>
    <t>Suriname - SR</t>
  </si>
  <si>
    <t>Svalbard and Jan Mayen - SJ</t>
  </si>
  <si>
    <t>Swaziland - SZ</t>
  </si>
  <si>
    <t>Sweden - SE</t>
  </si>
  <si>
    <t>Switzerland - CH</t>
  </si>
  <si>
    <t>Syrian Arab Republic - SY</t>
  </si>
  <si>
    <t>Taiwan Province of China - TW</t>
  </si>
  <si>
    <t>Tajikistan - TJ</t>
  </si>
  <si>
    <t>Tanzania - TZ</t>
  </si>
  <si>
    <t>Thailand - TH</t>
  </si>
  <si>
    <t>Timor-Leste - TL</t>
  </si>
  <si>
    <t>Togo - TG</t>
  </si>
  <si>
    <t>Tokelau  - TK</t>
  </si>
  <si>
    <t>Tonga - TO</t>
  </si>
  <si>
    <t>Trinidad and Tobago - TT</t>
  </si>
  <si>
    <t>Tunisia - TN</t>
  </si>
  <si>
    <t>Turkey - TR</t>
  </si>
  <si>
    <t>Turkmenistan - TM</t>
  </si>
  <si>
    <t>Turks and Caicos Islands - TC</t>
  </si>
  <si>
    <t>Tuvalu - TV</t>
  </si>
  <si>
    <t>Uganda - UG</t>
  </si>
  <si>
    <t>Ukraine - UA</t>
  </si>
  <si>
    <t>United Arab Emirates - AE</t>
  </si>
  <si>
    <t>United Kingdom - GB</t>
  </si>
  <si>
    <t>United States - US</t>
  </si>
  <si>
    <t>United States Minor Outlying Islands - UM</t>
  </si>
  <si>
    <t>Uruguay - UY</t>
  </si>
  <si>
    <t>Uzbekistan - UZ</t>
  </si>
  <si>
    <t>Vanuatu - VU</t>
  </si>
  <si>
    <t>Vatican City State - VA</t>
  </si>
  <si>
    <t>Venezuela, República Bolivariana de - VE</t>
  </si>
  <si>
    <t>Vietnam - VN</t>
  </si>
  <si>
    <t>Virgin Islands, British - VG</t>
  </si>
  <si>
    <t>Virgin Islands, U.S. - VI</t>
  </si>
  <si>
    <t>Wallis and Futuna Islands - WF</t>
  </si>
  <si>
    <t>West Bank and Gaza Strip - PS</t>
  </si>
  <si>
    <t>Western Sahara - EH</t>
  </si>
  <si>
    <t>Yemen, Republic of - YE</t>
  </si>
  <si>
    <t>Zambia - ZM</t>
  </si>
  <si>
    <t>Zimbabwe - ZW</t>
  </si>
  <si>
    <t>Other countries (unallocated) - UNK</t>
  </si>
  <si>
    <t>International Organizations - XX</t>
  </si>
  <si>
    <t>Not Specified (including Confidential) - _X</t>
  </si>
  <si>
    <t>Other countries (confidential data) - 22</t>
  </si>
  <si>
    <t>FIA - Loan assets with affiliates (parent abroad) - 2227</t>
  </si>
  <si>
    <t>FIA - Loan assets with affiliates (parent in Aruba) - 2212</t>
  </si>
  <si>
    <t>FIA - Loan liabilities with affiliates (parent abroad)  - 2222</t>
  </si>
  <si>
    <t>FIA - Loan liabilities with affiliates (parent in Aruba) - 2217</t>
  </si>
  <si>
    <t>FIA - Other assets with affiliates (parent abroad) - 2229</t>
  </si>
  <si>
    <t>FIA - Other assets with affiliates (parent in Aruba) - 2219</t>
  </si>
  <si>
    <t>FIA - Other liabilities with affiliates (parent abroad)  - 2230</t>
  </si>
  <si>
    <t>FIA - Other liabilities with affiliates (parent in Aruba)  - 2220</t>
  </si>
  <si>
    <t>FIA - Debt securities assets with affiliates (parent abroad)  - 2241</t>
  </si>
  <si>
    <t>FIA - Debt securities assets with affiliates (parent in Aruba) - 2231</t>
  </si>
  <si>
    <t>FIA - Debt securities liabilities with affiliates (parent abroad)  - 2240</t>
  </si>
  <si>
    <t>FIA - Debt securities liabilities with affiliates (parent in Aruba)  - 2242</t>
  </si>
  <si>
    <t xml:space="preserve">FIAs comprise assets/liabilities, that are not in the form of Equity or Real estate (loans, trade credit and advances, and other accounts receivable/payable), between the resident company and its affiliated parties outside Aruba.                                                                                                                                                                                           </t>
  </si>
  <si>
    <t>FBA - Foreign bank account with positive balance  - 2630</t>
  </si>
  <si>
    <t>FBA - Foreign bank account with negative balance  - 2420</t>
  </si>
  <si>
    <t xml:space="preserve">I. General information of the resident company </t>
  </si>
  <si>
    <t>Does the company have investments in equity or debt securities (equity &lt;10% voting power) issued by nonresidents?</t>
  </si>
  <si>
    <t>FRAMEWORK</t>
  </si>
  <si>
    <t>Affiliates of a resident company consist of:
- its direct investors (immediate or indirect), e.g. a parent company.           
- its direct investment enterprises (immediate or indirect), e.g. a subsidiary.
- fellow enterprises: those enterprises that are under the control or influence of the same investor (immediate or indirect), but neither fellow enterprise controls or  influences the other fellow enterprise, e.g. a sister enterprise.
A direct investment relationships arises when there is a minimum of 10% of voting power.</t>
  </si>
  <si>
    <t>4. Portfolio Investment (PI), please consider a threshold greater than Afl. 750,000.</t>
  </si>
  <si>
    <t>5. Other Investment (OI), please consider a threshold greater than Afl. 750,000.</t>
  </si>
  <si>
    <t>3. Direct Investment (DI), please consider a threshold greater than Afl. 750,000.</t>
  </si>
  <si>
    <t>WMA - Wealth management account  - 2631</t>
  </si>
  <si>
    <t>Notification form FALA</t>
  </si>
  <si>
    <t>InstitutionForm</t>
  </si>
  <si>
    <t>Frequency</t>
  </si>
  <si>
    <t>MADLMetaFile</t>
  </si>
  <si>
    <t>LoaderName</t>
  </si>
  <si>
    <t>Does the company hold one or more (FBAs) outside Aruba?</t>
  </si>
  <si>
    <t xml:space="preserve">Does the reporting company hold other liabilities (i.e. loans, leases, trade credit and advances, other payables, derivatives) with nonresident third parties? 
 </t>
  </si>
  <si>
    <t xml:space="preserve">Does the reporting company hold other assets (i.e. loans, leases, trade credit and advances, other receivables, derivatives) with nonresident third parties? 
</t>
  </si>
  <si>
    <t>For classification of Foreign Assets and Liabilities Accounts</t>
  </si>
  <si>
    <t>FBA= Foreign Bank Account
DI= Direct Investment
PI= Portfolio Investment
FIA= Foreign Intercompany Account
OI= Other Investment</t>
  </si>
  <si>
    <t>TemplateVersion</t>
  </si>
  <si>
    <t>Timestamp</t>
  </si>
  <si>
    <t>Validation</t>
  </si>
  <si>
    <t>V2.0</t>
  </si>
  <si>
    <t>Opening date
yyyy-MM-dd</t>
  </si>
  <si>
    <t>NFALA_Submission</t>
  </si>
  <si>
    <t>NFALA_Submission_meta.csv</t>
  </si>
  <si>
    <t>DAILY</t>
  </si>
  <si>
    <t>-</t>
  </si>
  <si>
    <t>The telephone number and e-mail address can be repeated if the contact person and the representative assigned for completing this form are the same person.</t>
  </si>
  <si>
    <t>The bank name (in column 'Bank name or Affiliate name') and account number (in column 'Bank account number') are required if FBA or WMA is selected as type of FALA;</t>
  </si>
  <si>
    <t>The foreign affiliated company name (in column 'Bank name or Affiliate name') is required if FIA is selected as type of FALA (column 'Bank account number' can be left blank);</t>
  </si>
  <si>
    <t>3. Notes:</t>
  </si>
  <si>
    <t>* The contact person of the company is the one that should sign this form.</t>
  </si>
  <si>
    <t>* Only one (1) e-mail address allowed.</t>
  </si>
  <si>
    <t>* Please repeat "Contact person" information if he/she will be completing the form.</t>
  </si>
  <si>
    <t>Instructions for completing the form</t>
  </si>
  <si>
    <t>The company legal name, trade name and chamber of commerce # must correspond with information registered at the Aruba Chamber of Commerce &amp; Industry;</t>
  </si>
  <si>
    <r>
      <t xml:space="preserve">The first part of sheet </t>
    </r>
    <r>
      <rPr>
        <i/>
        <sz val="12"/>
        <color theme="1" tint="0.14999847407452621"/>
        <rFont val="Calibri"/>
        <family val="2"/>
        <scheme val="minor"/>
      </rPr>
      <t>FALAs</t>
    </r>
    <r>
      <rPr>
        <sz val="12"/>
        <color theme="1" tint="0.14999847407452621"/>
        <rFont val="Calibri"/>
        <family val="2"/>
        <scheme val="minor"/>
      </rPr>
      <t xml:space="preserve"> covers general information of the resident company.</t>
    </r>
  </si>
  <si>
    <r>
      <t xml:space="preserve">The first part of sheet </t>
    </r>
    <r>
      <rPr>
        <i/>
        <sz val="12"/>
        <color theme="1" tint="0.14999847407452621"/>
        <rFont val="Calibri"/>
        <family val="2"/>
        <scheme val="minor"/>
      </rPr>
      <t>FALAs</t>
    </r>
    <r>
      <rPr>
        <sz val="12"/>
        <color theme="1" tint="0.14999847407452621"/>
        <rFont val="Calibri"/>
        <family val="2"/>
        <scheme val="minor"/>
      </rPr>
      <t xml:space="preserve"> covers foreign assets and liabilities accounts information of the resident company.</t>
    </r>
  </si>
  <si>
    <r>
      <t xml:space="preserve">The sheet </t>
    </r>
    <r>
      <rPr>
        <i/>
        <sz val="12"/>
        <color theme="1" tint="0.14999847407452621"/>
        <rFont val="Calibri"/>
        <family val="2"/>
        <scheme val="minor"/>
      </rPr>
      <t>FBA-FIA-WMA information</t>
    </r>
    <r>
      <rPr>
        <sz val="12"/>
        <color theme="1" tint="0.14999847407452621"/>
        <rFont val="Calibri"/>
        <family val="2"/>
        <scheme val="minor"/>
      </rPr>
      <t xml:space="preserve"> covers the foreign accounts. For every row that is filled out:</t>
    </r>
  </si>
  <si>
    <r>
      <t>If there are questions regarding these instructions and for assistance when filing this form, please contact the Statistics Department of the CBA via:</t>
    </r>
    <r>
      <rPr>
        <sz val="12"/>
        <color rgb="FF0000FF"/>
        <rFont val="Calibri"/>
        <family val="2"/>
        <scheme val="minor"/>
      </rPr>
      <t xml:space="preserve"> statistics.department@cbaruba.org</t>
    </r>
    <r>
      <rPr>
        <sz val="12"/>
        <color theme="1" tint="0.14999847407452621"/>
        <rFont val="Calibri"/>
        <family val="2"/>
        <scheme val="minor"/>
      </rPr>
      <t>.</t>
    </r>
  </si>
  <si>
    <r>
      <t xml:space="preserve">1. Please complete all required cells in the first sheet: </t>
    </r>
    <r>
      <rPr>
        <b/>
        <i/>
        <sz val="12"/>
        <color theme="1" tint="0.14999847407452621"/>
        <rFont val="Calibri"/>
        <family val="2"/>
        <scheme val="minor"/>
      </rPr>
      <t>FALAs.</t>
    </r>
  </si>
  <si>
    <r>
      <t>2. Please complete all required cells in the second sheet:</t>
    </r>
    <r>
      <rPr>
        <b/>
        <i/>
        <sz val="12"/>
        <color theme="1" tint="0.14999847407452621"/>
        <rFont val="Calibri"/>
        <family val="2"/>
        <scheme val="minor"/>
      </rPr>
      <t xml:space="preserve"> FBA-FIA-WMA information.</t>
    </r>
  </si>
  <si>
    <r>
      <t>Fill out every questionnaire with a '</t>
    </r>
    <r>
      <rPr>
        <b/>
        <sz val="12"/>
        <color theme="1" tint="0.14999847407452621"/>
        <rFont val="Calibri"/>
        <family val="2"/>
        <scheme val="minor"/>
      </rPr>
      <t>Yes</t>
    </r>
    <r>
      <rPr>
        <sz val="12"/>
        <color theme="1" tint="0.14999847407452621"/>
        <rFont val="Calibri"/>
        <family val="2"/>
        <scheme val="minor"/>
      </rPr>
      <t>' or '</t>
    </r>
    <r>
      <rPr>
        <b/>
        <sz val="12"/>
        <color theme="1" tint="0.14999847407452621"/>
        <rFont val="Calibri"/>
        <family val="2"/>
        <scheme val="minor"/>
      </rPr>
      <t>No</t>
    </r>
    <r>
      <rPr>
        <sz val="12"/>
        <color theme="1" tint="0.14999847407452621"/>
        <rFont val="Calibri"/>
        <family val="2"/>
        <scheme val="minor"/>
      </rPr>
      <t>'.</t>
    </r>
  </si>
  <si>
    <r>
      <t xml:space="preserve">Column 'Opening date' (in format yyyy-MM-dd, e.g., </t>
    </r>
    <r>
      <rPr>
        <b/>
        <sz val="12"/>
        <color theme="1" tint="0.14999847407452621"/>
        <rFont val="Calibri"/>
        <family val="2"/>
        <scheme val="minor"/>
      </rPr>
      <t>2023-06-30</t>
    </r>
    <r>
      <rPr>
        <sz val="12"/>
        <color theme="1" tint="0.14999847407452621"/>
        <rFont val="Calibri"/>
        <family val="2"/>
        <scheme val="minor"/>
      </rPr>
      <t xml:space="preserve">) and 'Country' (based on drop down option, e.g., </t>
    </r>
    <r>
      <rPr>
        <b/>
        <sz val="12"/>
        <color theme="1" tint="0.14999847407452621"/>
        <rFont val="Calibri"/>
        <family val="2"/>
        <scheme val="minor"/>
      </rPr>
      <t>United States - US</t>
    </r>
    <r>
      <rPr>
        <sz val="12"/>
        <color theme="1" tint="0.14999847407452621"/>
        <rFont val="Calibri"/>
        <family val="2"/>
        <scheme val="minor"/>
      </rPr>
      <t>) must be completed.</t>
    </r>
  </si>
  <si>
    <r>
      <t xml:space="preserve">II. Information on Foreign Assets and Liabilities Accounts </t>
    </r>
    <r>
      <rPr>
        <sz val="12"/>
        <color theme="1" tint="0.14999847407452621"/>
        <rFont val="Calibri"/>
        <family val="2"/>
        <scheme val="minor"/>
      </rPr>
      <t>(please refer to sheet "Framework" for illustration)</t>
    </r>
  </si>
  <si>
    <r>
      <t>Do nonresidents hold equity or debt securities (equity</t>
    </r>
    <r>
      <rPr>
        <b/>
        <sz val="12"/>
        <color theme="1" tint="0.14999847407452621"/>
        <rFont val="Calibri"/>
        <family val="2"/>
        <scheme val="minor"/>
      </rPr>
      <t xml:space="preserve"> </t>
    </r>
    <r>
      <rPr>
        <sz val="12"/>
        <color theme="1" tint="0.14999847407452621"/>
        <rFont val="Calibri"/>
        <family val="2"/>
        <scheme val="minor"/>
      </rPr>
      <t>&lt;10% voting power) issued by the company ?</t>
    </r>
  </si>
  <si>
    <r>
      <rPr>
        <sz val="12"/>
        <color theme="1" tint="0.14999847407452621"/>
        <rFont val="Calibri"/>
        <family val="2"/>
        <scheme val="minor"/>
      </rPr>
      <t xml:space="preserve">Notification is necessary for assets and liabilities with </t>
    </r>
    <r>
      <rPr>
        <b/>
        <i/>
        <sz val="12"/>
        <color theme="1" tint="0.14999847407452621"/>
        <rFont val="Calibri"/>
        <family val="2"/>
        <scheme val="minor"/>
      </rPr>
      <t xml:space="preserve">nonresident </t>
    </r>
    <r>
      <rPr>
        <sz val="12"/>
        <color theme="1" tint="0.14999847407452621"/>
        <rFont val="Calibri"/>
        <family val="2"/>
        <scheme val="minor"/>
      </rPr>
      <t>parties.</t>
    </r>
  </si>
  <si>
    <r>
      <t>1</t>
    </r>
    <r>
      <rPr>
        <sz val="12"/>
        <color theme="1" tint="0.14999847407452621"/>
        <rFont val="Calibri"/>
        <family val="2"/>
        <scheme val="minor"/>
      </rPr>
      <t>)</t>
    </r>
    <r>
      <rPr>
        <b/>
        <sz val="12"/>
        <color theme="1" tint="0.14999847407452621"/>
        <rFont val="Calibri"/>
        <family val="2"/>
        <scheme val="minor"/>
      </rPr>
      <t xml:space="preserve"> </t>
    </r>
    <r>
      <rPr>
        <sz val="12"/>
        <color theme="1" tint="0.14999847407452621"/>
        <rFont val="Calibri"/>
        <family val="2"/>
        <scheme val="minor"/>
      </rPr>
      <t>i.e. bonds and notes, money market instruments, treasury bills.</t>
    </r>
  </si>
  <si>
    <r>
      <t>2</t>
    </r>
    <r>
      <rPr>
        <sz val="12"/>
        <color theme="1" tint="0.14999847407452621"/>
        <rFont val="Calibri"/>
        <family val="2"/>
        <scheme val="minor"/>
      </rPr>
      <t>) i.e. loans, trade credit and advances, other accounts receivable/payable.</t>
    </r>
  </si>
  <si>
    <t>Investment in Equity Securities (≥10%)</t>
  </si>
  <si>
    <t>Banks</t>
  </si>
  <si>
    <r>
      <t>Investment in Equity (</t>
    </r>
    <r>
      <rPr>
        <b/>
        <sz val="12"/>
        <color theme="1" tint="0.14999847407452621"/>
        <rFont val="Calibri"/>
        <family val="2"/>
        <scheme val="minor"/>
      </rPr>
      <t>&lt;</t>
    </r>
    <r>
      <rPr>
        <sz val="12"/>
        <color theme="1" tint="0.14999847407452621"/>
        <rFont val="Calibri"/>
        <family val="2"/>
        <scheme val="minor"/>
      </rPr>
      <t>10%) and Debt</t>
    </r>
    <r>
      <rPr>
        <vertAlign val="superscript"/>
        <sz val="12"/>
        <color theme="1" tint="0.14999847407452621"/>
        <rFont val="Calibri"/>
        <family val="2"/>
        <scheme val="minor"/>
      </rPr>
      <t>1</t>
    </r>
    <r>
      <rPr>
        <sz val="12"/>
        <color theme="1" tint="0.14999847407452621"/>
        <rFont val="Calibri"/>
        <family val="2"/>
        <scheme val="minor"/>
      </rPr>
      <t xml:space="preserve"> Securities </t>
    </r>
  </si>
  <si>
    <r>
      <t>Other Assets</t>
    </r>
    <r>
      <rPr>
        <vertAlign val="superscript"/>
        <sz val="12"/>
        <color theme="1" tint="0.14999847407452621"/>
        <rFont val="Calibri"/>
        <family val="2"/>
        <scheme val="minor"/>
      </rPr>
      <t>2</t>
    </r>
  </si>
  <si>
    <t>Equity (≥10%)</t>
  </si>
  <si>
    <r>
      <t>Equity (</t>
    </r>
    <r>
      <rPr>
        <b/>
        <sz val="12"/>
        <color theme="1" tint="0.14999847407452621"/>
        <rFont val="Calibri"/>
        <family val="2"/>
        <scheme val="minor"/>
      </rPr>
      <t>&lt;</t>
    </r>
    <r>
      <rPr>
        <sz val="12"/>
        <color theme="1" tint="0.14999847407452621"/>
        <rFont val="Calibri"/>
        <family val="2"/>
        <scheme val="minor"/>
      </rPr>
      <t>10%) and Debt</t>
    </r>
    <r>
      <rPr>
        <vertAlign val="superscript"/>
        <sz val="12"/>
        <color theme="1" tint="0.14999847407452621"/>
        <rFont val="Calibri"/>
        <family val="2"/>
        <scheme val="minor"/>
      </rPr>
      <t>1</t>
    </r>
    <r>
      <rPr>
        <sz val="12"/>
        <color theme="1" tint="0.14999847407452621"/>
        <rFont val="Calibri"/>
        <family val="2"/>
        <scheme val="minor"/>
      </rPr>
      <t xml:space="preserve"> Securities</t>
    </r>
  </si>
  <si>
    <r>
      <t>Other Liabilities</t>
    </r>
    <r>
      <rPr>
        <vertAlign val="superscript"/>
        <sz val="12"/>
        <color theme="1" tint="0.14999847407452621"/>
        <rFont val="Calibri"/>
        <family val="2"/>
        <scheme val="minor"/>
      </rPr>
      <t>2</t>
    </r>
  </si>
  <si>
    <t>validation on email not containing spaces:</t>
  </si>
  <si>
    <t>validation on email containing @:</t>
  </si>
  <si>
    <t>validation on reporter code in right format:</t>
  </si>
  <si>
    <t>check if at least one input is provided:</t>
  </si>
  <si>
    <t>validation on section I fully filled in:</t>
  </si>
  <si>
    <t>validation on section II fully filled in:</t>
  </si>
  <si>
    <t>sheet successfully validated:</t>
  </si>
  <si>
    <t>Validation overview</t>
  </si>
  <si>
    <t>show error message:</t>
  </si>
  <si>
    <r>
      <rPr>
        <sz val="12"/>
        <color theme="0"/>
        <rFont val="Calibri"/>
        <family val="2"/>
        <scheme val="minor"/>
      </rPr>
      <t xml:space="preserve">This first sheet of the Notification form contains validation errors. These errors are related to missing data where required and/or incorrect format of the data provided in the fields.
</t>
    </r>
    <r>
      <rPr>
        <b/>
        <sz val="12"/>
        <color theme="0"/>
        <rFont val="Calibri"/>
        <family val="2"/>
        <scheme val="minor"/>
      </rPr>
      <t xml:space="preserve">
Please complete the form up to question 5.2 and address the fields marked in red.</t>
    </r>
  </si>
  <si>
    <r>
      <t xml:space="preserve">This form is used for the notification by a resident company of each asset and/or liability account held with foreign parties. This notification is required in accordance with article 8 of the </t>
    </r>
    <r>
      <rPr>
        <i/>
        <sz val="12"/>
        <color theme="1" tint="0.14999847407452621"/>
        <rFont val="Calibri"/>
        <family val="2"/>
        <scheme val="minor"/>
      </rPr>
      <t>State Ordinance Foreign Exchange Transactions (SOFET)</t>
    </r>
    <r>
      <rPr>
        <sz val="12"/>
        <color theme="1" tint="0.14999847407452621"/>
        <rFont val="Calibri"/>
        <family val="2"/>
        <scheme val="minor"/>
      </rPr>
      <t xml:space="preserve"> and the </t>
    </r>
    <r>
      <rPr>
        <i/>
        <sz val="12"/>
        <color theme="1" tint="0.14999847407452621"/>
        <rFont val="Calibri"/>
        <family val="2"/>
        <scheme val="minor"/>
      </rPr>
      <t>Decree on Balance of Payments Reporting Instructions 2020 (</t>
    </r>
    <r>
      <rPr>
        <i/>
        <sz val="12"/>
        <color rgb="FF0000FF"/>
        <rFont val="Calibri"/>
        <family val="2"/>
        <scheme val="minor"/>
      </rPr>
      <t>Decree RI 2020</t>
    </r>
    <r>
      <rPr>
        <i/>
        <sz val="12"/>
        <color theme="1" tint="0.14999847407452621"/>
        <rFont val="Calibri"/>
        <family val="2"/>
        <scheme val="minor"/>
      </rPr>
      <t>)</t>
    </r>
    <r>
      <rPr>
        <sz val="12"/>
        <color theme="1" tint="0.14999847407452621"/>
        <rFont val="Calibri"/>
        <family val="2"/>
        <scheme val="minor"/>
      </rPr>
      <t>. Please complete this form and submit to the Centrale Bank van Aruba (CBA) following below instructions.</t>
    </r>
  </si>
  <si>
    <t>validation on email not containing line breaks:</t>
  </si>
  <si>
    <r>
      <rPr>
        <sz val="12"/>
        <color theme="0"/>
        <rFont val="Calibri"/>
        <family val="2"/>
      </rPr>
      <t xml:space="preserve">This second sheet of the Notification form contains validation errors. These errors are related to missing data where required and/or incorrect format of the data provided in the fields. 
All columns are required when a row is used, except for 'Bank account number' which is required only for 'Type of FALA' </t>
    </r>
    <r>
      <rPr>
        <b/>
        <sz val="12"/>
        <color theme="0"/>
        <rFont val="Calibri"/>
        <family val="2"/>
      </rPr>
      <t>2420</t>
    </r>
    <r>
      <rPr>
        <sz val="12"/>
        <color theme="0"/>
        <rFont val="Calibri"/>
        <family val="2"/>
      </rPr>
      <t xml:space="preserve">, </t>
    </r>
    <r>
      <rPr>
        <b/>
        <sz val="12"/>
        <color theme="0"/>
        <rFont val="Calibri"/>
        <family val="2"/>
      </rPr>
      <t>2630</t>
    </r>
    <r>
      <rPr>
        <sz val="12"/>
        <color theme="0"/>
        <rFont val="Calibri"/>
        <family val="2"/>
      </rPr>
      <t xml:space="preserve"> or </t>
    </r>
    <r>
      <rPr>
        <b/>
        <sz val="12"/>
        <color theme="0"/>
        <rFont val="Calibri"/>
        <family val="2"/>
      </rPr>
      <t>2631</t>
    </r>
    <r>
      <rPr>
        <sz val="12"/>
        <color theme="0"/>
        <rFont val="Calibri"/>
        <family val="2"/>
      </rPr>
      <t xml:space="preserve"> and should be left blank otherwise. 'Opening date' is required in the instructed format (e.g., </t>
    </r>
    <r>
      <rPr>
        <b/>
        <sz val="12"/>
        <color theme="0"/>
        <rFont val="Calibri"/>
        <family val="2"/>
      </rPr>
      <t>2023-12-31</t>
    </r>
    <r>
      <rPr>
        <sz val="12"/>
        <color theme="0"/>
        <rFont val="Calibri"/>
        <family val="2"/>
      </rPr>
      <t>).</t>
    </r>
    <r>
      <rPr>
        <b/>
        <sz val="12"/>
        <color theme="0"/>
        <rFont val="Calibri"/>
        <family val="2"/>
      </rPr>
      <t xml:space="preserve">
Please list all FBA, FIA and WMA information and address the fields marked in red.</t>
    </r>
  </si>
  <si>
    <t>This notification is required in accordance with article 8 of the State Ordinance Foreign Exchange Transactions (SOFET) and the Decree on Balance of Payments reporting Instructions 2020 (Decree RI 2020).</t>
  </si>
  <si>
    <t>If yes is checked to any of the Direct Investment question, an annual Direct Investment report (DIR) is required.</t>
  </si>
  <si>
    <t>If yes, then the PI forms in the FALAs report are applicable, to be submitted on a monthly basis.</t>
  </si>
  <si>
    <t>If yes, then the OI forms in the FALAs report are applicable, to be submitted on monthly basis.</t>
  </si>
  <si>
    <t>If yes, then the OI forms in the FALAs report are applicable, to be submitted on a monthly basis.</t>
  </si>
  <si>
    <t xml:space="preserve">Please fill out detailed FBA-FIA-WMA information in the table below. 
The reporting resident company must comply at all times with the provisions mentioned in the Decree RI 2020. This implies that:               
1) All transactions settled through notified FBA(s), FIA(s), WMA(s) must be reported to the CBA, through the FBA-FIA-WMA forms that are included in FALAs report, to be submitted on a monthly basis.  
2) For the new notified FBA(s), FIA(s), WMA(s), the forms should be completed for the two previous years on a retroactive basis. The submission of the completed forms for this catch-up period should take place within two months after the date of this notification. </t>
  </si>
  <si>
    <t>Refer to the 'Web Portal Basics' guideline shared by the Statistics Department for submitting data through the Vortex web portal.</t>
  </si>
  <si>
    <t>* Please fill out without any space or dash, using a capital letter X, e.g.: X1234.</t>
  </si>
  <si>
    <t>If the purpose of any account is changed, or any account is closed and/or a new one is opened, the Statistics Department of the CBA must immediately be informed by submitting an updated version of this form (including all sheets) through the Vortex web portal of the CBA.</t>
  </si>
  <si>
    <r>
      <rPr>
        <b/>
        <sz val="12"/>
        <color theme="1" tint="0.14999847407452621"/>
        <rFont val="Calibri"/>
        <family val="2"/>
        <scheme val="minor"/>
      </rPr>
      <t>First time notification</t>
    </r>
    <r>
      <rPr>
        <sz val="12"/>
        <color theme="1" tint="0.14999847407452621"/>
        <rFont val="Calibri"/>
        <family val="2"/>
        <scheme val="minor"/>
      </rPr>
      <t xml:space="preserve">: this form should be completely filled out (with the exception of 'Reporter code' in sheet </t>
    </r>
    <r>
      <rPr>
        <i/>
        <sz val="12"/>
        <color theme="1" tint="0.14999847407452621"/>
        <rFont val="Calibri"/>
        <family val="2"/>
        <scheme val="minor"/>
      </rPr>
      <t>FALAs</t>
    </r>
    <r>
      <rPr>
        <sz val="12"/>
        <color theme="1" tint="0.14999847407452621"/>
        <rFont val="Calibri"/>
        <family val="2"/>
        <scheme val="minor"/>
      </rPr>
      <t>), and submited to the Statistics Department of the CBA (</t>
    </r>
    <r>
      <rPr>
        <sz val="12"/>
        <color rgb="FF0000FF"/>
        <rFont val="Calibri"/>
        <family val="2"/>
        <scheme val="minor"/>
      </rPr>
      <t>statistics.department@cbaruba.org</t>
    </r>
    <r>
      <rPr>
        <sz val="12"/>
        <color theme="1" tint="0.14999847407452621"/>
        <rFont val="Calibri"/>
        <family val="2"/>
        <scheme val="minor"/>
      </rPr>
      <t xml:space="preserve">). Please refer to sheet </t>
    </r>
    <r>
      <rPr>
        <i/>
        <sz val="12"/>
        <color theme="1" tint="0.14999847407452621"/>
        <rFont val="Calibri"/>
        <family val="2"/>
        <scheme val="minor"/>
      </rPr>
      <t>Framework</t>
    </r>
    <r>
      <rPr>
        <sz val="12"/>
        <color theme="1" tint="0.14999847407452621"/>
        <rFont val="Calibri"/>
        <family val="2"/>
        <scheme val="minor"/>
      </rPr>
      <t xml:space="preserve"> for a guideline on classifying foreign assets and liabilities accounts.
Upon succesfull review of the submitted notification form- FALA, a reporter code will be issued by the Statistics Department, along with reporting guidelines.</t>
    </r>
  </si>
  <si>
    <t>Please use only 'paste as values' in case of copy/paste;</t>
  </si>
  <si>
    <t>Reporter code:</t>
  </si>
  <si>
    <t>Required fields are interactively highlighted in red once the template is being filled out;</t>
  </si>
  <si>
    <r>
      <t xml:space="preserve">Please send the scanned (signed) version to: </t>
    </r>
    <r>
      <rPr>
        <sz val="10"/>
        <color rgb="FF0000FF"/>
        <rFont val="Calibri"/>
        <family val="2"/>
        <scheme val="minor"/>
      </rPr>
      <t>statistics.department@cbaruba.org</t>
    </r>
    <r>
      <rPr>
        <sz val="10"/>
        <color theme="1" tint="0.14999847407452621"/>
        <rFont val="Calibri"/>
        <family val="2"/>
        <scheme val="minor"/>
      </rPr>
      <t xml:space="preserve"> </t>
    </r>
    <r>
      <rPr>
        <b/>
        <sz val="10"/>
        <color theme="1" tint="0.14999847407452621"/>
        <rFont val="Calibri"/>
        <family val="2"/>
        <scheme val="minor"/>
      </rPr>
      <t>and</t>
    </r>
    <r>
      <rPr>
        <sz val="10"/>
        <color theme="1" tint="0.14999847407452621"/>
        <rFont val="Calibri"/>
        <family val="2"/>
        <scheme val="minor"/>
      </rPr>
      <t xml:space="preserve"> submit the Excel version through the Vortex web portal. </t>
    </r>
  </si>
  <si>
    <r>
      <t xml:space="preserve">For proper functioning, this template requires that Excel </t>
    </r>
    <r>
      <rPr>
        <b/>
        <sz val="12"/>
        <color theme="1" tint="0.14999847407452621"/>
        <rFont val="Calibri"/>
        <family val="2"/>
        <scheme val="minor"/>
      </rPr>
      <t>Calculation Options</t>
    </r>
    <r>
      <rPr>
        <sz val="12"/>
        <color theme="1" tint="0.14999847407452621"/>
        <rFont val="Calibri"/>
        <family val="2"/>
        <scheme val="minor"/>
      </rPr>
      <t xml:space="preserve"> are set to Automatic in the </t>
    </r>
    <r>
      <rPr>
        <b/>
        <sz val="12"/>
        <color theme="1" tint="0.14999847407452621"/>
        <rFont val="Calibri"/>
        <family val="2"/>
        <scheme val="minor"/>
      </rPr>
      <t>Formulas</t>
    </r>
    <r>
      <rPr>
        <sz val="12"/>
        <color theme="1" tint="0.14999847407452621"/>
        <rFont val="Calibri"/>
        <family val="2"/>
        <scheme val="minor"/>
      </rPr>
      <t xml:space="preserve"> section;</t>
    </r>
  </si>
  <si>
    <r>
      <t>Reporters are obliged to submit an annual report each year, within 6 months after year end (</t>
    </r>
    <r>
      <rPr>
        <sz val="12"/>
        <color rgb="FF0000FF"/>
        <rFont val="Calibri"/>
        <family val="2"/>
        <scheme val="minor"/>
      </rPr>
      <t>statistics.department@cbaruba.org</t>
    </r>
    <r>
      <rPr>
        <sz val="12"/>
        <color theme="1" tint="0.14999847407452621"/>
        <rFont val="Calibri"/>
        <family val="2"/>
        <scheme val="minor"/>
      </rPr>
      <t>).
There are cases in which more detailed information is necessary for the compilation of the Balance of Payments and the International Investment Position. You will be approached by the CBA regarding this information submission. Examples are the settlements/disbursements of new debt and capital contributions.
*For liabilities towards nonresidents, a separate Annual Forecast External Debt report (FEDR) is required.</t>
    </r>
  </si>
  <si>
    <r>
      <t>(</t>
    </r>
    <r>
      <rPr>
        <b/>
        <sz val="10"/>
        <color theme="1" tint="0.14999847407452621"/>
        <rFont val="Calibri"/>
        <family val="2"/>
        <scheme val="minor"/>
      </rPr>
      <t>first time notification</t>
    </r>
    <r>
      <rPr>
        <sz val="10"/>
        <color theme="1" tint="0.14999847407452621"/>
        <rFont val="Calibri"/>
        <family val="2"/>
        <scheme val="minor"/>
      </rPr>
      <t xml:space="preserve">: please complete and email the unsigned Notification Form - FALA to the Statistics Department, upon which you will receive the </t>
    </r>
    <r>
      <rPr>
        <b/>
        <i/>
        <sz val="10"/>
        <color theme="1" tint="0.14999847407452621"/>
        <rFont val="Calibri"/>
        <family val="2"/>
        <scheme val="minor"/>
      </rPr>
      <t>reporter code</t>
    </r>
    <r>
      <rPr>
        <sz val="10"/>
        <color theme="1" tint="0.14999847407452621"/>
        <rFont val="Calibri"/>
        <family val="2"/>
        <scheme val="minor"/>
      </rPr>
      <t>. After this you can proceed with the submission).</t>
    </r>
  </si>
  <si>
    <t>version</t>
  </si>
  <si>
    <t>0.1.0</t>
  </si>
  <si>
    <t>AF</t>
  </si>
  <si>
    <t>AL</t>
  </si>
  <si>
    <t>DZ</t>
  </si>
  <si>
    <t>AS</t>
  </si>
  <si>
    <t>AD</t>
  </si>
  <si>
    <t>AO</t>
  </si>
  <si>
    <t>AI</t>
  </si>
  <si>
    <t>AQ</t>
  </si>
  <si>
    <t>AG</t>
  </si>
  <si>
    <t>AR</t>
  </si>
  <si>
    <t>AM</t>
  </si>
  <si>
    <t>AW</t>
  </si>
  <si>
    <t>AU</t>
  </si>
  <si>
    <t>AT</t>
  </si>
  <si>
    <t>AZ</t>
  </si>
  <si>
    <t>BS</t>
  </si>
  <si>
    <t>BH</t>
  </si>
  <si>
    <t>BD</t>
  </si>
  <si>
    <t>BB</t>
  </si>
  <si>
    <t>BY</t>
  </si>
  <si>
    <t>BE</t>
  </si>
  <si>
    <t>BZ</t>
  </si>
  <si>
    <t>BJ</t>
  </si>
  <si>
    <t>BM</t>
  </si>
  <si>
    <t>BT</t>
  </si>
  <si>
    <t>BO</t>
  </si>
  <si>
    <t>BQ</t>
  </si>
  <si>
    <t>BA</t>
  </si>
  <si>
    <t>BW</t>
  </si>
  <si>
    <t>BV</t>
  </si>
  <si>
    <t>BR</t>
  </si>
  <si>
    <t>IO</t>
  </si>
  <si>
    <t>BN</t>
  </si>
  <si>
    <t>BG</t>
  </si>
  <si>
    <t>BF</t>
  </si>
  <si>
    <t>BI</t>
  </si>
  <si>
    <t>KH</t>
  </si>
  <si>
    <t>CM</t>
  </si>
  <si>
    <t>CA</t>
  </si>
  <si>
    <t>CV</t>
  </si>
  <si>
    <t>KY</t>
  </si>
  <si>
    <t>CF</t>
  </si>
  <si>
    <t>TD</t>
  </si>
  <si>
    <t>CL</t>
  </si>
  <si>
    <t>CN</t>
  </si>
  <si>
    <t>CX</t>
  </si>
  <si>
    <t>CC</t>
  </si>
  <si>
    <t>CO</t>
  </si>
  <si>
    <t>KM</t>
  </si>
  <si>
    <t>CD</t>
  </si>
  <si>
    <t>CG</t>
  </si>
  <si>
    <t>CK</t>
  </si>
  <si>
    <t>CR</t>
  </si>
  <si>
    <t>CI</t>
  </si>
  <si>
    <t>HR</t>
  </si>
  <si>
    <t>CU</t>
  </si>
  <si>
    <t>CW</t>
  </si>
  <si>
    <t>CY</t>
  </si>
  <si>
    <t>CZ</t>
  </si>
  <si>
    <t>DK</t>
  </si>
  <si>
    <t>DJ</t>
  </si>
  <si>
    <t>DM</t>
  </si>
  <si>
    <t>DO</t>
  </si>
  <si>
    <t>EC</t>
  </si>
  <si>
    <t>EG</t>
  </si>
  <si>
    <t>SV</t>
  </si>
  <si>
    <t>GQ</t>
  </si>
  <si>
    <t>ER</t>
  </si>
  <si>
    <t>EE</t>
  </si>
  <si>
    <t>ET</t>
  </si>
  <si>
    <t>FK</t>
  </si>
  <si>
    <t>FO</t>
  </si>
  <si>
    <t>FJ</t>
  </si>
  <si>
    <t>FI</t>
  </si>
  <si>
    <t>FR</t>
  </si>
  <si>
    <t>GF</t>
  </si>
  <si>
    <t>PF</t>
  </si>
  <si>
    <t>TF</t>
  </si>
  <si>
    <t>GA</t>
  </si>
  <si>
    <t>GM</t>
  </si>
  <si>
    <t>GE</t>
  </si>
  <si>
    <t>DE</t>
  </si>
  <si>
    <t>GH</t>
  </si>
  <si>
    <t>GI</t>
  </si>
  <si>
    <t>GR</t>
  </si>
  <si>
    <t>GL</t>
  </si>
  <si>
    <t>GD</t>
  </si>
  <si>
    <t>GP</t>
  </si>
  <si>
    <t>GU</t>
  </si>
  <si>
    <t>GT</t>
  </si>
  <si>
    <t>GG</t>
  </si>
  <si>
    <t>GN</t>
  </si>
  <si>
    <t>GW</t>
  </si>
  <si>
    <t>GY</t>
  </si>
  <si>
    <t>HT</t>
  </si>
  <si>
    <t>HM</t>
  </si>
  <si>
    <t>HN</t>
  </si>
  <si>
    <t>HK</t>
  </si>
  <si>
    <t>HU</t>
  </si>
  <si>
    <t>IS</t>
  </si>
  <si>
    <t>IN</t>
  </si>
  <si>
    <t>ID</t>
  </si>
  <si>
    <t>IR</t>
  </si>
  <si>
    <t>IQ</t>
  </si>
  <si>
    <t>IE</t>
  </si>
  <si>
    <t>IM</t>
  </si>
  <si>
    <t>IL</t>
  </si>
  <si>
    <t>IT</t>
  </si>
  <si>
    <t>JM</t>
  </si>
  <si>
    <t>JP</t>
  </si>
  <si>
    <t>JE</t>
  </si>
  <si>
    <t>JO</t>
  </si>
  <si>
    <t>KZ</t>
  </si>
  <si>
    <t>KE</t>
  </si>
  <si>
    <t>KI</t>
  </si>
  <si>
    <t>KP</t>
  </si>
  <si>
    <t>KR</t>
  </si>
  <si>
    <t>XK</t>
  </si>
  <si>
    <t>KW</t>
  </si>
  <si>
    <t>KG</t>
  </si>
  <si>
    <t>LA</t>
  </si>
  <si>
    <t>LV</t>
  </si>
  <si>
    <t>LB</t>
  </si>
  <si>
    <t>LS</t>
  </si>
  <si>
    <t>LR</t>
  </si>
  <si>
    <t>LY</t>
  </si>
  <si>
    <t>LI</t>
  </si>
  <si>
    <t>LT</t>
  </si>
  <si>
    <t>LU</t>
  </si>
  <si>
    <t>MO</t>
  </si>
  <si>
    <t>MK</t>
  </si>
  <si>
    <t>MG</t>
  </si>
  <si>
    <t>MW</t>
  </si>
  <si>
    <t>MY</t>
  </si>
  <si>
    <t>MV</t>
  </si>
  <si>
    <t>ML</t>
  </si>
  <si>
    <t>MT</t>
  </si>
  <si>
    <t>MH</t>
  </si>
  <si>
    <t>MQ</t>
  </si>
  <si>
    <t>MR</t>
  </si>
  <si>
    <t>MU</t>
  </si>
  <si>
    <t>YT</t>
  </si>
  <si>
    <t>MX</t>
  </si>
  <si>
    <t>FM</t>
  </si>
  <si>
    <t>MD</t>
  </si>
  <si>
    <t>MC</t>
  </si>
  <si>
    <t>MN</t>
  </si>
  <si>
    <t>ME</t>
  </si>
  <si>
    <t>MS</t>
  </si>
  <si>
    <t>MA</t>
  </si>
  <si>
    <t>MZ</t>
  </si>
  <si>
    <t>MM</t>
  </si>
  <si>
    <t>NA</t>
  </si>
  <si>
    <t>NR</t>
  </si>
  <si>
    <t>NP</t>
  </si>
  <si>
    <t>NL</t>
  </si>
  <si>
    <t>AN</t>
  </si>
  <si>
    <t>NC</t>
  </si>
  <si>
    <t>NZ</t>
  </si>
  <si>
    <t>NI</t>
  </si>
  <si>
    <t>NE</t>
  </si>
  <si>
    <t>NG</t>
  </si>
  <si>
    <t>NU</t>
  </si>
  <si>
    <t>NF</t>
  </si>
  <si>
    <t>MP</t>
  </si>
  <si>
    <t>NO</t>
  </si>
  <si>
    <t>OM</t>
  </si>
  <si>
    <t>PK</t>
  </si>
  <si>
    <t>PW</t>
  </si>
  <si>
    <t>PA</t>
  </si>
  <si>
    <t>PG</t>
  </si>
  <si>
    <t>PY</t>
  </si>
  <si>
    <t>PE</t>
  </si>
  <si>
    <t>PH</t>
  </si>
  <si>
    <t>PN</t>
  </si>
  <si>
    <t>PL</t>
  </si>
  <si>
    <t>PT</t>
  </si>
  <si>
    <t>PR</t>
  </si>
  <si>
    <t>QA</t>
  </si>
  <si>
    <t>RE</t>
  </si>
  <si>
    <t>RO</t>
  </si>
  <si>
    <t>RU</t>
  </si>
  <si>
    <t>RW</t>
  </si>
  <si>
    <t>WS</t>
  </si>
  <si>
    <t>SM</t>
  </si>
  <si>
    <t>ST</t>
  </si>
  <si>
    <t>SA</t>
  </si>
  <si>
    <t>SN</t>
  </si>
  <si>
    <t>RS</t>
  </si>
  <si>
    <t>SC</t>
  </si>
  <si>
    <t>SL</t>
  </si>
  <si>
    <t>SG</t>
  </si>
  <si>
    <t>SX</t>
  </si>
  <si>
    <t>SK</t>
  </si>
  <si>
    <t>SI</t>
  </si>
  <si>
    <t>SB</t>
  </si>
  <si>
    <t>SO</t>
  </si>
  <si>
    <t>ZA</t>
  </si>
  <si>
    <t>GS</t>
  </si>
  <si>
    <t>SS</t>
  </si>
  <si>
    <t>ES</t>
  </si>
  <si>
    <t>LK</t>
  </si>
  <si>
    <t>BL</t>
  </si>
  <si>
    <t>SH</t>
  </si>
  <si>
    <t>KN</t>
  </si>
  <si>
    <t>LC</t>
  </si>
  <si>
    <t>PM</t>
  </si>
  <si>
    <t>VC</t>
  </si>
  <si>
    <t>SD</t>
  </si>
  <si>
    <t>SR</t>
  </si>
  <si>
    <t>SJ</t>
  </si>
  <si>
    <t>SZ</t>
  </si>
  <si>
    <t>SE</t>
  </si>
  <si>
    <t>CH</t>
  </si>
  <si>
    <t>SY</t>
  </si>
  <si>
    <t>TW</t>
  </si>
  <si>
    <t>TJ</t>
  </si>
  <si>
    <t>TZ</t>
  </si>
  <si>
    <t>TH</t>
  </si>
  <si>
    <t>TL</t>
  </si>
  <si>
    <t>TG</t>
  </si>
  <si>
    <t>TK</t>
  </si>
  <si>
    <t>TO</t>
  </si>
  <si>
    <t>TT</t>
  </si>
  <si>
    <t>TN</t>
  </si>
  <si>
    <t>TR</t>
  </si>
  <si>
    <t>TM</t>
  </si>
  <si>
    <t>TC</t>
  </si>
  <si>
    <t>TV</t>
  </si>
  <si>
    <t>UG</t>
  </si>
  <si>
    <t>UA</t>
  </si>
  <si>
    <t>AE</t>
  </si>
  <si>
    <t>GB</t>
  </si>
  <si>
    <t>US</t>
  </si>
  <si>
    <t>UM</t>
  </si>
  <si>
    <t>UY</t>
  </si>
  <si>
    <t>UZ</t>
  </si>
  <si>
    <t>VU</t>
  </si>
  <si>
    <t>VA</t>
  </si>
  <si>
    <t>VE</t>
  </si>
  <si>
    <t>VN</t>
  </si>
  <si>
    <t>VG</t>
  </si>
  <si>
    <t>VI</t>
  </si>
  <si>
    <t>WF</t>
  </si>
  <si>
    <t>PS</t>
  </si>
  <si>
    <t>EH</t>
  </si>
  <si>
    <t>YE</t>
  </si>
  <si>
    <t>ZM</t>
  </si>
  <si>
    <t>ZW</t>
  </si>
  <si>
    <t>UNK</t>
  </si>
  <si>
    <t>XX</t>
  </si>
  <si>
    <t>_X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</si>
</sst>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font>
      <sz val="10"/>
      <name val="Arial"/>
    </font>
    <font>
      <sz val="8"/>
      <name val="Arial"/>
      <family val="2"/>
    </font>
    <font>
      <sz val="10"/>
      <name val="Arial"/>
      <family val="2"/>
    </font>
    <font>
      <sz val="9"/>
      <color indexed="81"/>
      <name val="Tahoma"/>
      <family val="2"/>
    </font>
    <font>
      <b/>
      <sz val="10"/>
      <name val="Arial"/>
      <family val="2"/>
    </font>
    <font>
      <sz val="10"/>
      <name val="Inherit"/>
    </font>
    <font>
      <b/>
      <sz val="10"/>
      <color rgb="FFFF0000"/>
      <name val="Arial"/>
      <family val="2"/>
    </font>
    <font>
      <sz val="10"/>
      <color theme="1" tint="0.14999847407452621"/>
      <name val="Calibri"/>
      <family val="2"/>
    </font>
    <font>
      <b/>
      <sz val="14"/>
      <color theme="1" tint="0.14999847407452621"/>
      <name val="Calibri"/>
      <family val="2"/>
    </font>
    <font>
      <i/>
      <sz val="10"/>
      <color theme="1" tint="0.14999847407452621"/>
      <name val="Calibri"/>
      <family val="2"/>
    </font>
    <font>
      <sz val="14"/>
      <color theme="1" tint="0.14999847407452621"/>
      <name val="Calibri"/>
      <family val="2"/>
    </font>
    <font>
      <b/>
      <sz val="12"/>
      <color theme="1" tint="0.14999847407452621"/>
      <name val="Calibri"/>
      <family val="2"/>
    </font>
    <font>
      <sz val="11"/>
      <color theme="1" tint="0.14999847407452621"/>
      <name val="Calibri"/>
      <family val="2"/>
    </font>
    <font>
      <sz val="12"/>
      <color theme="1" tint="0.14999847407452621"/>
      <name val="Calibri"/>
      <family val="2"/>
    </font>
    <font>
      <sz val="12"/>
      <color theme="1" tint="0.14999847407452621"/>
      <name val="Wingdings 3"/>
      <family val="1"/>
      <charset val="2"/>
    </font>
    <font>
      <b/>
      <u/>
      <sz val="11"/>
      <color theme="1" tint="0.14999847407452621"/>
      <name val="Calibri"/>
      <family val="2"/>
    </font>
    <font>
      <b/>
      <u/>
      <sz val="12"/>
      <color theme="1" tint="0.14999847407452621"/>
      <name val="Calibri"/>
      <family val="2"/>
    </font>
    <font>
      <i/>
      <sz val="11"/>
      <color theme="1" tint="0.14999847407452621"/>
      <name val="Calibri"/>
      <family val="2"/>
    </font>
    <font>
      <i/>
      <sz val="8"/>
      <color theme="1" tint="0.14999847407452621"/>
      <name val="Calibri"/>
      <family val="2"/>
    </font>
    <font>
      <sz val="10"/>
      <color theme="1" tint="0.14999847407452621"/>
      <name val="Calibri"/>
      <family val="2"/>
      <scheme val="minor"/>
    </font>
    <font>
      <sz val="11"/>
      <color theme="1" tint="0.14999847407452621"/>
      <name val="Calibri"/>
      <family val="2"/>
      <scheme val="minor"/>
    </font>
    <font>
      <sz val="12"/>
      <color theme="1" tint="0.14999847407452621"/>
      <name val="Calibri"/>
      <family val="2"/>
      <scheme val="minor"/>
    </font>
    <font>
      <sz val="9"/>
      <color theme="1" tint="0.14999847407452621"/>
      <name val="Calibri"/>
      <family val="2"/>
      <scheme val="minor"/>
    </font>
    <font>
      <b/>
      <sz val="12"/>
      <color theme="1" tint="0.14999847407452621"/>
      <name val="Calibri"/>
      <family val="2"/>
      <scheme val="minor"/>
    </font>
    <font>
      <b/>
      <sz val="14"/>
      <color theme="1" tint="0.14999847407452621"/>
      <name val="Calibri"/>
      <family val="2"/>
      <scheme val="minor"/>
    </font>
    <font>
      <vertAlign val="superscript"/>
      <sz val="12"/>
      <color theme="1" tint="0.14999847407452621"/>
      <name val="Calibri"/>
      <family val="2"/>
      <scheme val="minor"/>
    </font>
    <font>
      <b/>
      <sz val="10"/>
      <color theme="1" tint="0.14999847407452621"/>
      <name val="Calibri"/>
      <family val="2"/>
      <scheme val="minor"/>
    </font>
    <font>
      <u/>
      <sz val="10"/>
      <color theme="10"/>
      <name val="Arial"/>
      <family val="2"/>
    </font>
    <font>
      <b/>
      <i/>
      <sz val="9"/>
      <color theme="1" tint="0.14999847407452621"/>
      <name val="Calibri"/>
      <family val="2"/>
    </font>
    <font>
      <sz val="12"/>
      <color rgb="FF0000FF"/>
      <name val="Calibri"/>
      <family val="2"/>
      <scheme val="minor"/>
    </font>
    <font>
      <i/>
      <sz val="12"/>
      <color theme="1" tint="0.14999847407452621"/>
      <name val="Calibri"/>
      <family val="2"/>
      <scheme val="minor"/>
    </font>
    <font>
      <sz val="12"/>
      <color theme="0"/>
      <name val="Calibri"/>
      <family val="2"/>
    </font>
    <font>
      <b/>
      <sz val="12"/>
      <color theme="0"/>
      <name val="Calibri"/>
      <family val="2"/>
    </font>
    <font>
      <b/>
      <i/>
      <sz val="12"/>
      <color theme="1" tint="0.14999847407452621"/>
      <name val="Calibri"/>
      <family val="2"/>
      <scheme val="minor"/>
    </font>
    <font>
      <b/>
      <sz val="12"/>
      <color theme="0"/>
      <name val="Calibri"/>
      <family val="2"/>
      <scheme val="minor"/>
    </font>
    <font>
      <sz val="12"/>
      <color theme="0"/>
      <name val="Calibri"/>
      <family val="2"/>
      <scheme val="minor"/>
    </font>
    <font>
      <i/>
      <sz val="10"/>
      <color theme="1" tint="0.14999847407452621"/>
      <name val="Calibri"/>
      <family val="2"/>
      <scheme val="minor"/>
    </font>
    <font>
      <sz val="14"/>
      <color theme="1" tint="0.14999847407452621"/>
      <name val="Calibri"/>
      <family val="2"/>
      <scheme val="minor"/>
    </font>
    <font>
      <sz val="12"/>
      <name val="Calibri"/>
      <family val="2"/>
      <scheme val="minor"/>
    </font>
    <font>
      <b/>
      <i/>
      <sz val="9"/>
      <color theme="1" tint="0.14999847407452621"/>
      <name val="Calibri"/>
      <family val="2"/>
      <scheme val="minor"/>
    </font>
    <font>
      <b/>
      <u/>
      <sz val="11"/>
      <color theme="1" tint="0.14999847407452621"/>
      <name val="Calibri"/>
      <family val="2"/>
      <scheme val="minor"/>
    </font>
    <font>
      <b/>
      <u/>
      <sz val="12"/>
      <color theme="1" tint="0.14999847407452621"/>
      <name val="Calibri"/>
      <family val="2"/>
      <scheme val="minor"/>
    </font>
    <font>
      <i/>
      <sz val="11"/>
      <color theme="1" tint="0.14999847407452621"/>
      <name val="Calibri"/>
      <family val="2"/>
      <scheme val="minor"/>
    </font>
    <font>
      <i/>
      <sz val="8"/>
      <color theme="1" tint="0.14999847407452621"/>
      <name val="Calibri"/>
      <family val="2"/>
      <scheme val="minor"/>
    </font>
    <font>
      <sz val="10"/>
      <color rgb="FF0000FF"/>
      <name val="Calibri"/>
      <family val="2"/>
      <scheme val="minor"/>
    </font>
    <font>
      <b/>
      <i/>
      <sz val="10"/>
      <color theme="1" tint="0.14999847407452621"/>
      <name val="Calibri"/>
      <family val="2"/>
      <scheme val="minor"/>
    </font>
    <font>
      <sz val="9"/>
      <name val="Calibri"/>
      <family val="2"/>
      <scheme val="minor"/>
    </font>
    <font>
      <b/>
      <sz val="9"/>
      <name val="Calibri"/>
      <family val="2"/>
      <scheme val="minor"/>
    </font>
    <font>
      <b/>
      <sz val="9"/>
      <color theme="1" tint="0.14999847407452621"/>
      <name val="Calibri"/>
      <family val="2"/>
      <scheme val="minor"/>
    </font>
    <font>
      <i/>
      <sz val="12"/>
      <color rgb="FF0000FF"/>
      <name val="Calibri"/>
      <family val="2"/>
      <scheme val="minor"/>
    </font>
    <font>
      <sz val="9"/>
      <color theme="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s>
  <borders count="18">
    <border>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dotted">
        <color theme="1" tint="0.499984740745262"/>
      </left>
      <right/>
      <top/>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1" tint="0.14999847407452621"/>
      </left>
      <right style="thin">
        <color theme="1" tint="0.14999847407452621"/>
      </right>
      <top style="thin">
        <color theme="1" tint="0.14999847407452621"/>
      </top>
      <bottom style="thin">
        <color theme="1" tint="0.14999847407452621"/>
      </bottom>
      <diagonal/>
    </border>
    <border>
      <left/>
      <right/>
      <top/>
      <bottom style="medium">
        <color theme="1" tint="0.14999847407452621"/>
      </bottom>
      <diagonal/>
    </border>
    <border>
      <left style="thin">
        <color theme="1" tint="0.14999847407452621"/>
      </left>
      <right style="thin">
        <color theme="1" tint="0.14999847407452621"/>
      </right>
      <top style="thin">
        <color theme="1" tint="0.14999847407452621"/>
      </top>
      <bottom/>
      <diagonal/>
    </border>
    <border>
      <left style="thin">
        <color theme="1" tint="0.14999847407452621"/>
      </left>
      <right style="thin">
        <color theme="1" tint="0.14999847407452621"/>
      </right>
      <top/>
      <bottom/>
      <diagonal/>
    </border>
    <border>
      <left style="thin">
        <color theme="1" tint="0.14999847407452621"/>
      </left>
      <right style="thin">
        <color theme="1" tint="0.14999847407452621"/>
      </right>
      <top/>
      <bottom style="thin">
        <color theme="1" tint="0.14999847407452621"/>
      </bottom>
      <diagonal/>
    </border>
  </borders>
  <cellStyleXfs count="5">
    <xf numFmtId="0" fontId="0" fillId="0" borderId="0"/>
    <xf numFmtId="0" fontId="2" fillId="0" borderId="0"/>
    <xf numFmtId="0" fontId="2" fillId="0" borderId="0"/>
    <xf numFmtId="0" fontId="2" fillId="0" borderId="0"/>
    <xf numFmtId="0" fontId="27" fillId="0" borderId="0" applyNumberFormat="0" applyFill="0" applyBorder="0" applyAlignment="0" applyProtection="0"/>
  </cellStyleXfs>
  <cellXfs count="205">
    <xf numFmtId="0" fontId="0" fillId="0" borderId="0" xfId="0"/>
    <xf numFmtId="0" fontId="2" fillId="0" borderId="0" xfId="1" applyFill="1"/>
    <xf numFmtId="0" fontId="4" fillId="4" borderId="0" xfId="1" applyFont="1" applyFill="1"/>
    <xf numFmtId="0" fontId="5" fillId="5" borderId="4" xfId="2" applyFont="1" applyFill="1" applyBorder="1"/>
    <xf numFmtId="0" fontId="6" fillId="6" borderId="4" xfId="2" applyFont="1" applyFill="1" applyBorder="1"/>
    <xf numFmtId="0" fontId="2" fillId="5" borderId="4" xfId="2" applyFill="1" applyBorder="1"/>
    <xf numFmtId="0" fontId="2" fillId="6" borderId="4" xfId="2" applyFill="1" applyBorder="1"/>
    <xf numFmtId="0" fontId="7" fillId="7" borderId="0" xfId="0" applyFont="1" applyFill="1" applyBorder="1" applyAlignment="1">
      <alignment horizontal="center" vertical="center"/>
    </xf>
    <xf numFmtId="0" fontId="7" fillId="7" borderId="10" xfId="0" applyFont="1" applyFill="1" applyBorder="1" applyAlignment="1">
      <alignment vertical="center"/>
    </xf>
    <xf numFmtId="0" fontId="7" fillId="7" borderId="0" xfId="0" applyFont="1" applyFill="1" applyBorder="1" applyAlignment="1">
      <alignment vertical="center"/>
    </xf>
    <xf numFmtId="49" fontId="7" fillId="7" borderId="0" xfId="0" applyNumberFormat="1" applyFont="1" applyFill="1" applyBorder="1" applyAlignment="1">
      <alignment horizontal="center" vertical="center"/>
    </xf>
    <xf numFmtId="0" fontId="8" fillId="7" borderId="0" xfId="0" applyFont="1" applyFill="1" applyBorder="1" applyAlignment="1">
      <alignment vertical="center"/>
    </xf>
    <xf numFmtId="49" fontId="9" fillId="7" borderId="0" xfId="0" applyNumberFormat="1" applyFont="1" applyFill="1" applyBorder="1" applyAlignment="1">
      <alignment vertical="center" wrapText="1"/>
    </xf>
    <xf numFmtId="49" fontId="9" fillId="7" borderId="0" xfId="0" applyNumberFormat="1" applyFont="1" applyFill="1" applyBorder="1" applyAlignment="1">
      <alignment horizontal="center" vertical="center" wrapText="1"/>
    </xf>
    <xf numFmtId="0" fontId="11" fillId="7" borderId="0" xfId="0" applyFont="1" applyFill="1" applyBorder="1" applyAlignment="1">
      <alignment vertical="center"/>
    </xf>
    <xf numFmtId="0" fontId="10" fillId="7" borderId="10" xfId="0" applyFont="1" applyFill="1" applyBorder="1" applyAlignment="1">
      <alignment vertical="center"/>
    </xf>
    <xf numFmtId="0" fontId="12" fillId="7" borderId="0" xfId="0" applyFont="1" applyFill="1" applyBorder="1" applyAlignment="1">
      <alignment vertical="center"/>
    </xf>
    <xf numFmtId="0" fontId="13" fillId="7" borderId="0" xfId="0" applyFont="1" applyFill="1" applyBorder="1" applyAlignment="1">
      <alignment vertical="center"/>
    </xf>
    <xf numFmtId="0" fontId="13" fillId="7" borderId="0" xfId="0" applyFont="1" applyFill="1" applyBorder="1" applyAlignment="1">
      <alignment horizontal="center" vertical="center"/>
    </xf>
    <xf numFmtId="0" fontId="12" fillId="7" borderId="10" xfId="0" applyFont="1" applyFill="1" applyBorder="1" applyAlignment="1">
      <alignment vertical="center"/>
    </xf>
    <xf numFmtId="49" fontId="11" fillId="7" borderId="0" xfId="0" applyNumberFormat="1" applyFont="1" applyFill="1" applyBorder="1" applyAlignment="1">
      <alignment vertical="center"/>
    </xf>
    <xf numFmtId="0" fontId="12" fillId="0" borderId="0" xfId="0" applyFont="1" applyFill="1" applyBorder="1" applyAlignment="1">
      <alignment vertical="center"/>
    </xf>
    <xf numFmtId="0" fontId="13" fillId="7" borderId="0" xfId="0" applyFont="1" applyFill="1" applyBorder="1" applyAlignment="1">
      <alignment vertical="center" wrapText="1"/>
    </xf>
    <xf numFmtId="0" fontId="7" fillId="0" borderId="0" xfId="0" applyFont="1" applyFill="1" applyBorder="1" applyAlignment="1">
      <alignment vertical="center"/>
    </xf>
    <xf numFmtId="0" fontId="14" fillId="7" borderId="0" xfId="0" applyFont="1" applyFill="1" applyBorder="1" applyAlignment="1">
      <alignment vertical="center"/>
    </xf>
    <xf numFmtId="0" fontId="15" fillId="0" borderId="0" xfId="0" applyFont="1" applyFill="1" applyBorder="1" applyAlignment="1">
      <alignment vertical="center"/>
    </xf>
    <xf numFmtId="0" fontId="7" fillId="0" borderId="10" xfId="0" applyFont="1" applyFill="1" applyBorder="1" applyAlignment="1">
      <alignment vertical="center"/>
    </xf>
    <xf numFmtId="0" fontId="20" fillId="0" borderId="0" xfId="0" applyFont="1" applyBorder="1" applyAlignment="1">
      <alignment vertical="center"/>
    </xf>
    <xf numFmtId="0" fontId="19" fillId="7" borderId="0" xfId="0" applyFont="1" applyFill="1" applyBorder="1" applyAlignment="1">
      <alignment vertical="center"/>
    </xf>
    <xf numFmtId="0" fontId="19" fillId="0" borderId="0" xfId="0" applyFont="1" applyBorder="1" applyAlignment="1">
      <alignment vertical="center"/>
    </xf>
    <xf numFmtId="0" fontId="19" fillId="0" borderId="0" xfId="0" applyFont="1" applyFill="1" applyBorder="1" applyAlignment="1">
      <alignment vertical="center"/>
    </xf>
    <xf numFmtId="0" fontId="21" fillId="7" borderId="0" xfId="0" applyFont="1" applyFill="1" applyBorder="1" applyAlignment="1">
      <alignment horizontal="left" vertical="center"/>
    </xf>
    <xf numFmtId="0" fontId="21" fillId="7" borderId="0" xfId="0" applyFont="1" applyFill="1" applyBorder="1" applyAlignment="1">
      <alignment horizontal="center" vertical="center"/>
    </xf>
    <xf numFmtId="0" fontId="21" fillId="7" borderId="0" xfId="0" applyFont="1" applyFill="1" applyBorder="1" applyAlignment="1">
      <alignment vertical="center"/>
    </xf>
    <xf numFmtId="0" fontId="21" fillId="7" borderId="0" xfId="0" applyFont="1" applyFill="1" applyBorder="1" applyAlignment="1">
      <alignment vertical="center" wrapText="1"/>
    </xf>
    <xf numFmtId="0" fontId="21" fillId="7" borderId="0" xfId="0" applyFont="1" applyFill="1" applyBorder="1" applyAlignment="1">
      <alignment horizontal="left" vertical="center" indent="1"/>
    </xf>
    <xf numFmtId="0" fontId="21" fillId="7" borderId="5" xfId="0" applyFont="1" applyFill="1" applyBorder="1" applyAlignment="1">
      <alignment horizontal="left" vertical="center" indent="1"/>
    </xf>
    <xf numFmtId="0" fontId="21" fillId="7" borderId="0" xfId="0" quotePrefix="1" applyFont="1" applyFill="1" applyBorder="1" applyAlignment="1">
      <alignment horizontal="left" vertical="center" indent="1"/>
    </xf>
    <xf numFmtId="0" fontId="21" fillId="7" borderId="1" xfId="0" applyFont="1" applyFill="1" applyBorder="1" applyAlignment="1">
      <alignment horizontal="left" vertical="center" indent="1"/>
    </xf>
    <xf numFmtId="0" fontId="23" fillId="7" borderId="2" xfId="0" applyFont="1" applyFill="1" applyBorder="1" applyAlignment="1">
      <alignment horizontal="center" vertical="center"/>
    </xf>
    <xf numFmtId="0" fontId="23" fillId="7" borderId="6" xfId="0" applyFont="1" applyFill="1" applyBorder="1" applyAlignment="1">
      <alignment horizontal="center" vertical="center"/>
    </xf>
    <xf numFmtId="0" fontId="23" fillId="7" borderId="0" xfId="0" applyFont="1" applyFill="1" applyBorder="1" applyAlignment="1">
      <alignment horizontal="center" vertical="center"/>
    </xf>
    <xf numFmtId="0" fontId="23" fillId="7" borderId="1" xfId="0" applyFont="1" applyFill="1" applyBorder="1" applyAlignment="1">
      <alignment horizontal="center" vertical="center"/>
    </xf>
    <xf numFmtId="0" fontId="2" fillId="6" borderId="4" xfId="2" applyFill="1" applyBorder="1"/>
    <xf numFmtId="0" fontId="6" fillId="6" borderId="4" xfId="3" applyFont="1" applyFill="1" applyBorder="1" applyProtection="1"/>
    <xf numFmtId="22" fontId="2" fillId="0" borderId="0" xfId="3" applyNumberFormat="1" applyAlignment="1" applyProtection="1">
      <alignment horizontal="left"/>
    </xf>
    <xf numFmtId="0" fontId="2" fillId="0" borderId="0" xfId="3" applyProtection="1"/>
    <xf numFmtId="0" fontId="5" fillId="5" borderId="4" xfId="3" applyFont="1" applyFill="1" applyBorder="1" applyProtection="1"/>
    <xf numFmtId="0" fontId="28" fillId="7" borderId="10" xfId="0" applyFont="1" applyFill="1" applyBorder="1" applyAlignment="1">
      <alignment horizontal="left" vertical="center" indent="1"/>
    </xf>
    <xf numFmtId="0" fontId="23" fillId="3" borderId="4" xfId="0" applyFont="1" applyFill="1" applyBorder="1" applyAlignment="1" applyProtection="1">
      <alignment horizontal="center" vertical="center"/>
    </xf>
    <xf numFmtId="0" fontId="23" fillId="3" borderId="4" xfId="0" applyFont="1" applyFill="1" applyBorder="1" applyAlignment="1" applyProtection="1">
      <alignment horizontal="center" vertical="center" wrapText="1"/>
    </xf>
    <xf numFmtId="0" fontId="21" fillId="0" borderId="0" xfId="1" applyFont="1" applyFill="1" applyAlignment="1" applyProtection="1">
      <alignment horizontal="left" vertical="center"/>
    </xf>
    <xf numFmtId="0" fontId="24" fillId="7" borderId="0" xfId="1" applyFont="1" applyFill="1" applyAlignment="1" applyProtection="1">
      <alignment horizontal="center" vertical="center" wrapText="1"/>
    </xf>
    <xf numFmtId="0" fontId="23" fillId="7" borderId="0" xfId="1" applyFont="1" applyFill="1" applyAlignment="1" applyProtection="1">
      <alignment horizontal="left" vertical="center" wrapText="1"/>
    </xf>
    <xf numFmtId="0" fontId="30" fillId="7" borderId="0" xfId="1" applyFont="1" applyFill="1" applyAlignment="1" applyProtection="1">
      <alignment horizontal="left" vertical="center" wrapText="1"/>
    </xf>
    <xf numFmtId="0" fontId="21" fillId="7" borderId="0" xfId="1" applyFont="1" applyFill="1" applyAlignment="1" applyProtection="1">
      <alignment vertical="center" wrapText="1"/>
    </xf>
    <xf numFmtId="0" fontId="21" fillId="7" borderId="0" xfId="1" applyFont="1" applyFill="1" applyAlignment="1" applyProtection="1">
      <alignment horizontal="right" vertical="top"/>
    </xf>
    <xf numFmtId="0" fontId="21" fillId="7" borderId="0" xfId="1" quotePrefix="1" applyFont="1" applyFill="1" applyAlignment="1" applyProtection="1">
      <alignment horizontal="left" vertical="center" wrapText="1"/>
    </xf>
    <xf numFmtId="0" fontId="21" fillId="7" borderId="0" xfId="1" applyFont="1" applyFill="1" applyAlignment="1" applyProtection="1">
      <alignment vertical="center"/>
    </xf>
    <xf numFmtId="0" fontId="21" fillId="0" borderId="0" xfId="1" applyFont="1" applyAlignment="1" applyProtection="1">
      <alignment horizontal="left" vertical="center"/>
    </xf>
    <xf numFmtId="0" fontId="21" fillId="0" borderId="0" xfId="1" applyFont="1" applyAlignment="1" applyProtection="1">
      <alignment horizontal="left" vertical="center" wrapText="1"/>
    </xf>
    <xf numFmtId="0" fontId="28" fillId="7" borderId="0" xfId="0" applyFont="1" applyFill="1" applyBorder="1" applyAlignment="1">
      <alignment horizontal="left" vertical="center" indent="1"/>
    </xf>
    <xf numFmtId="0" fontId="2" fillId="0" borderId="0" xfId="3" applyNumberFormat="1" applyProtection="1"/>
    <xf numFmtId="0" fontId="22" fillId="0" borderId="0" xfId="0" applyFont="1" applyFill="1" applyBorder="1" applyAlignment="1">
      <alignment vertical="center"/>
    </xf>
    <xf numFmtId="0" fontId="13" fillId="0" borderId="0" xfId="0" applyFont="1" applyFill="1" applyBorder="1" applyAlignment="1">
      <alignment vertical="center"/>
    </xf>
    <xf numFmtId="0" fontId="12" fillId="0" borderId="10" xfId="0" applyFont="1" applyFill="1" applyBorder="1" applyAlignment="1">
      <alignment vertical="center"/>
    </xf>
    <xf numFmtId="0" fontId="13" fillId="0" borderId="0" xfId="0" applyFont="1" applyFill="1" applyBorder="1" applyAlignment="1">
      <alignment vertical="center" wrapText="1"/>
    </xf>
    <xf numFmtId="0" fontId="17" fillId="0" borderId="0" xfId="0" applyFont="1" applyFill="1" applyBorder="1" applyAlignment="1">
      <alignment vertical="center"/>
    </xf>
    <xf numFmtId="0" fontId="18" fillId="0" borderId="0" xfId="0" applyFont="1" applyFill="1" applyBorder="1" applyAlignment="1">
      <alignment vertical="center"/>
    </xf>
    <xf numFmtId="0" fontId="15" fillId="0" borderId="10" xfId="0" applyFont="1" applyFill="1" applyBorder="1" applyAlignment="1">
      <alignment vertical="center"/>
    </xf>
    <xf numFmtId="0" fontId="17" fillId="0" borderId="10" xfId="0" applyFont="1" applyFill="1" applyBorder="1" applyAlignment="1">
      <alignment vertical="center"/>
    </xf>
    <xf numFmtId="0" fontId="18" fillId="0" borderId="10" xfId="0" applyFont="1" applyFill="1" applyBorder="1" applyAlignment="1">
      <alignment vertical="center"/>
    </xf>
    <xf numFmtId="49" fontId="9" fillId="0" borderId="0" xfId="0" applyNumberFormat="1" applyFont="1" applyFill="1" applyBorder="1" applyAlignment="1">
      <alignment vertical="center" wrapText="1"/>
    </xf>
    <xf numFmtId="0" fontId="16" fillId="0" borderId="0" xfId="0" applyFont="1" applyFill="1" applyBorder="1" applyAlignment="1">
      <alignment vertical="center"/>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23" fillId="7" borderId="0" xfId="0" applyFont="1" applyFill="1" applyBorder="1" applyAlignment="1" applyProtection="1">
      <alignment horizontal="left" vertical="center"/>
    </xf>
    <xf numFmtId="0" fontId="23" fillId="7" borderId="0" xfId="0" applyFont="1" applyFill="1" applyBorder="1" applyAlignment="1" applyProtection="1">
      <alignment horizontal="center" vertical="center"/>
    </xf>
    <xf numFmtId="0" fontId="19" fillId="7" borderId="0" xfId="0" applyFont="1" applyFill="1" applyBorder="1" applyAlignment="1">
      <alignment horizontal="center" vertical="center"/>
    </xf>
    <xf numFmtId="0" fontId="19" fillId="7" borderId="10" xfId="0" applyFont="1" applyFill="1" applyBorder="1" applyAlignment="1">
      <alignment vertical="center"/>
    </xf>
    <xf numFmtId="49" fontId="19" fillId="7" borderId="0" xfId="0" applyNumberFormat="1" applyFont="1" applyFill="1" applyBorder="1" applyAlignment="1">
      <alignment horizontal="center" vertical="center"/>
    </xf>
    <xf numFmtId="0" fontId="24" fillId="7" borderId="0" xfId="0" applyFont="1" applyFill="1" applyBorder="1" applyAlignment="1">
      <alignment vertical="center"/>
    </xf>
    <xf numFmtId="49" fontId="36" fillId="7" borderId="0" xfId="0" applyNumberFormat="1" applyFont="1" applyFill="1" applyBorder="1" applyAlignment="1">
      <alignment vertical="center" wrapText="1"/>
    </xf>
    <xf numFmtId="49" fontId="36" fillId="7" borderId="0" xfId="0" applyNumberFormat="1" applyFont="1" applyFill="1" applyBorder="1" applyAlignment="1">
      <alignment horizontal="center" vertical="center" wrapText="1"/>
    </xf>
    <xf numFmtId="0" fontId="37" fillId="7" borderId="0" xfId="0" applyFont="1" applyFill="1" applyBorder="1" applyAlignment="1">
      <alignment vertical="center"/>
    </xf>
    <xf numFmtId="0" fontId="23" fillId="7" borderId="0" xfId="0" applyFont="1" applyFill="1" applyBorder="1" applyAlignment="1">
      <alignment vertical="center"/>
    </xf>
    <xf numFmtId="0" fontId="37" fillId="7" borderId="10" xfId="0" applyFont="1" applyFill="1" applyBorder="1" applyAlignment="1">
      <alignment vertical="center"/>
    </xf>
    <xf numFmtId="0" fontId="37" fillId="0" borderId="0" xfId="0" applyFont="1" applyBorder="1" applyAlignment="1">
      <alignment vertical="center"/>
    </xf>
    <xf numFmtId="0" fontId="20" fillId="7" borderId="0" xfId="0" applyFont="1" applyFill="1" applyBorder="1" applyAlignment="1">
      <alignment vertical="center"/>
    </xf>
    <xf numFmtId="49" fontId="21" fillId="7" borderId="0" xfId="0" applyNumberFormat="1" applyFont="1" applyFill="1" applyBorder="1" applyAlignment="1">
      <alignment horizontal="right" vertical="center"/>
    </xf>
    <xf numFmtId="0" fontId="38" fillId="7" borderId="11" xfId="0" applyFont="1" applyFill="1" applyBorder="1" applyAlignment="1" applyProtection="1">
      <alignment horizontal="left" vertical="center" indent="1"/>
      <protection locked="0"/>
    </xf>
    <xf numFmtId="0" fontId="35" fillId="7" borderId="0" xfId="0" applyFont="1" applyFill="1" applyBorder="1" applyAlignment="1">
      <alignment horizontal="right" vertical="center"/>
    </xf>
    <xf numFmtId="0" fontId="39" fillId="7" borderId="10" xfId="0" applyFont="1" applyFill="1" applyBorder="1" applyAlignment="1">
      <alignment horizontal="left" vertical="center" indent="1"/>
    </xf>
    <xf numFmtId="0" fontId="39" fillId="7" borderId="0" xfId="0" applyFont="1" applyFill="1" applyBorder="1" applyAlignment="1">
      <alignment horizontal="left" vertical="center" indent="1"/>
    </xf>
    <xf numFmtId="0" fontId="38" fillId="7" borderId="12" xfId="0" applyFont="1" applyFill="1" applyBorder="1" applyAlignment="1" applyProtection="1">
      <alignment horizontal="left" vertical="center" indent="1"/>
      <protection locked="0"/>
    </xf>
    <xf numFmtId="49" fontId="23" fillId="7" borderId="0" xfId="0" applyNumberFormat="1" applyFont="1" applyFill="1" applyBorder="1" applyAlignment="1">
      <alignment vertical="center"/>
    </xf>
    <xf numFmtId="0" fontId="20" fillId="7" borderId="10" xfId="0" applyFont="1" applyFill="1" applyBorder="1" applyAlignment="1">
      <alignment vertical="center"/>
    </xf>
    <xf numFmtId="0" fontId="20" fillId="0" borderId="0" xfId="0" applyFont="1" applyFill="1" applyBorder="1" applyAlignment="1">
      <alignment vertical="center"/>
    </xf>
    <xf numFmtId="0" fontId="38" fillId="2" borderId="13" xfId="0" applyFont="1" applyFill="1" applyBorder="1" applyAlignment="1" applyProtection="1">
      <alignment horizontal="center" vertical="center" wrapText="1"/>
      <protection locked="0"/>
    </xf>
    <xf numFmtId="0" fontId="23" fillId="7" borderId="0" xfId="0" applyFont="1" applyFill="1" applyBorder="1" applyAlignment="1">
      <alignment horizontal="left" vertical="center"/>
    </xf>
    <xf numFmtId="164" fontId="21" fillId="7" borderId="0" xfId="0" applyNumberFormat="1" applyFont="1" applyFill="1" applyBorder="1" applyAlignment="1">
      <alignment horizontal="left" vertical="center"/>
    </xf>
    <xf numFmtId="164" fontId="21" fillId="7" borderId="0" xfId="0" applyNumberFormat="1" applyFont="1" applyFill="1" applyBorder="1" applyAlignment="1">
      <alignment horizontal="right" vertical="center"/>
    </xf>
    <xf numFmtId="0" fontId="40" fillId="7" borderId="0" xfId="0" applyFont="1" applyFill="1" applyBorder="1" applyAlignment="1">
      <alignment vertical="center"/>
    </xf>
    <xf numFmtId="0" fontId="41" fillId="7" borderId="0" xfId="0" applyFont="1" applyFill="1" applyBorder="1" applyAlignment="1">
      <alignment vertical="center"/>
    </xf>
    <xf numFmtId="0" fontId="40" fillId="7" borderId="10" xfId="0" applyFont="1" applyFill="1" applyBorder="1" applyAlignment="1">
      <alignment vertical="center"/>
    </xf>
    <xf numFmtId="0" fontId="40" fillId="0" borderId="0" xfId="0" applyFont="1" applyFill="1" applyBorder="1" applyAlignment="1">
      <alignment vertical="center"/>
    </xf>
    <xf numFmtId="49" fontId="21" fillId="7" borderId="0" xfId="0" applyNumberFormat="1" applyFont="1" applyFill="1" applyBorder="1" applyAlignment="1">
      <alignment horizontal="left" vertical="center"/>
    </xf>
    <xf numFmtId="0" fontId="23" fillId="0" borderId="0" xfId="0" applyFont="1" applyBorder="1" applyAlignment="1">
      <alignment horizontal="center" vertical="center"/>
    </xf>
    <xf numFmtId="49" fontId="21" fillId="7" borderId="0" xfId="0" quotePrefix="1" applyNumberFormat="1" applyFont="1" applyFill="1" applyBorder="1" applyAlignment="1">
      <alignment horizontal="left" vertical="center"/>
    </xf>
    <xf numFmtId="1" fontId="21" fillId="7" borderId="0" xfId="0" applyNumberFormat="1" applyFont="1" applyFill="1" applyBorder="1" applyAlignment="1">
      <alignment horizontal="right" vertical="center"/>
    </xf>
    <xf numFmtId="0" fontId="42" fillId="7" borderId="0" xfId="0" applyFont="1" applyFill="1" applyBorder="1" applyAlignment="1">
      <alignment vertical="center"/>
    </xf>
    <xf numFmtId="0" fontId="42" fillId="7" borderId="10" xfId="0" applyFont="1" applyFill="1" applyBorder="1" applyAlignment="1">
      <alignment vertical="center"/>
    </xf>
    <xf numFmtId="0" fontId="42" fillId="0" borderId="0" xfId="0" applyFont="1" applyBorder="1" applyAlignment="1">
      <alignment vertical="center"/>
    </xf>
    <xf numFmtId="0" fontId="30" fillId="7" borderId="0" xfId="0" applyFont="1" applyFill="1" applyBorder="1" applyAlignment="1">
      <alignment vertical="center" wrapText="1"/>
    </xf>
    <xf numFmtId="0" fontId="21" fillId="7" borderId="0" xfId="0" applyFont="1" applyFill="1" applyBorder="1" applyAlignment="1">
      <alignment horizontal="left" vertical="center" wrapText="1"/>
    </xf>
    <xf numFmtId="49" fontId="30" fillId="7" borderId="0" xfId="0" applyNumberFormat="1" applyFont="1" applyFill="1" applyBorder="1" applyAlignment="1">
      <alignment horizontal="left" vertical="center"/>
    </xf>
    <xf numFmtId="0" fontId="42" fillId="7" borderId="0" xfId="0" applyFont="1" applyFill="1" applyBorder="1" applyAlignment="1">
      <alignment horizontal="left" vertical="center" wrapText="1"/>
    </xf>
    <xf numFmtId="0" fontId="19" fillId="7" borderId="0" xfId="0" applyFont="1" applyFill="1" applyBorder="1" applyAlignment="1">
      <alignment vertical="center" wrapText="1"/>
    </xf>
    <xf numFmtId="0" fontId="43" fillId="7" borderId="10" xfId="0" applyFont="1" applyFill="1" applyBorder="1" applyAlignment="1">
      <alignment vertical="center"/>
    </xf>
    <xf numFmtId="0" fontId="43" fillId="7" borderId="0" xfId="0" applyFont="1" applyFill="1" applyBorder="1" applyAlignment="1">
      <alignment vertical="center"/>
    </xf>
    <xf numFmtId="0" fontId="43" fillId="0" borderId="0" xfId="0" applyFont="1" applyBorder="1" applyAlignment="1">
      <alignment vertical="center"/>
    </xf>
    <xf numFmtId="49" fontId="19" fillId="7" borderId="0" xfId="0" applyNumberFormat="1" applyFont="1" applyFill="1" applyBorder="1" applyAlignment="1">
      <alignment horizontal="right" vertical="center"/>
    </xf>
    <xf numFmtId="0" fontId="26" fillId="7" borderId="0" xfId="0" applyFont="1" applyFill="1" applyBorder="1" applyAlignment="1">
      <alignment horizontal="left" vertical="center"/>
    </xf>
    <xf numFmtId="0" fontId="26" fillId="7" borderId="0" xfId="0" applyFont="1" applyFill="1" applyBorder="1" applyAlignment="1">
      <alignment vertical="center"/>
    </xf>
    <xf numFmtId="0" fontId="26" fillId="7" borderId="0" xfId="0" applyFont="1" applyFill="1" applyBorder="1" applyAlignment="1" applyProtection="1">
      <alignment vertical="center" wrapText="1"/>
      <protection locked="0"/>
    </xf>
    <xf numFmtId="0" fontId="19" fillId="7" borderId="1" xfId="0" applyFont="1" applyFill="1" applyBorder="1" applyAlignment="1" applyProtection="1">
      <alignment vertical="center"/>
      <protection locked="0"/>
    </xf>
    <xf numFmtId="0" fontId="36" fillId="7" borderId="0" xfId="0" applyFont="1" applyFill="1" applyBorder="1" applyAlignment="1">
      <alignment vertical="center"/>
    </xf>
    <xf numFmtId="49" fontId="19" fillId="7" borderId="14" xfId="0" applyNumberFormat="1" applyFont="1" applyFill="1" applyBorder="1" applyAlignment="1">
      <alignment horizontal="right" vertical="center"/>
    </xf>
    <xf numFmtId="0" fontId="19" fillId="7" borderId="14" xfId="0" applyFont="1" applyFill="1" applyBorder="1" applyAlignment="1">
      <alignment vertical="center"/>
    </xf>
    <xf numFmtId="49" fontId="19" fillId="0" borderId="0" xfId="0" applyNumberFormat="1" applyFont="1" applyFill="1" applyBorder="1" applyAlignment="1">
      <alignment horizontal="right" vertical="center"/>
    </xf>
    <xf numFmtId="0" fontId="19" fillId="0" borderId="10" xfId="0" applyFont="1" applyFill="1" applyBorder="1" applyAlignment="1">
      <alignment vertical="center"/>
    </xf>
    <xf numFmtId="0" fontId="21" fillId="0" borderId="0" xfId="0" applyFont="1" applyBorder="1" applyAlignment="1">
      <alignment vertical="center"/>
    </xf>
    <xf numFmtId="0" fontId="30" fillId="7" borderId="0" xfId="0" applyFont="1" applyFill="1" applyBorder="1" applyAlignment="1">
      <alignment vertical="center"/>
    </xf>
    <xf numFmtId="0" fontId="30" fillId="7" borderId="14" xfId="0" applyFont="1" applyFill="1" applyBorder="1" applyAlignment="1">
      <alignment horizontal="left" vertical="center" wrapText="1"/>
    </xf>
    <xf numFmtId="0" fontId="30" fillId="7" borderId="0" xfId="0" applyFont="1" applyFill="1" applyBorder="1" applyAlignment="1">
      <alignment horizontal="left" vertical="center" wrapText="1"/>
    </xf>
    <xf numFmtId="0" fontId="21" fillId="7" borderId="0" xfId="0" applyFont="1" applyFill="1" applyBorder="1" applyAlignment="1" applyProtection="1">
      <alignment vertical="center"/>
    </xf>
    <xf numFmtId="0" fontId="21" fillId="7" borderId="1" xfId="0" applyFont="1" applyFill="1" applyBorder="1" applyAlignment="1" applyProtection="1">
      <alignment vertical="center"/>
    </xf>
    <xf numFmtId="49" fontId="38" fillId="7" borderId="4" xfId="0" applyNumberFormat="1" applyFont="1" applyFill="1" applyBorder="1" applyAlignment="1" applyProtection="1">
      <alignment vertical="center"/>
      <protection locked="0"/>
    </xf>
    <xf numFmtId="49" fontId="38" fillId="7" borderId="4" xfId="0" applyNumberFormat="1" applyFont="1" applyFill="1" applyBorder="1" applyAlignment="1" applyProtection="1">
      <alignment horizontal="center" vertical="center"/>
      <protection locked="0"/>
    </xf>
    <xf numFmtId="0" fontId="21" fillId="7" borderId="0" xfId="0" applyFont="1" applyFill="1" applyBorder="1" applyAlignment="1" applyProtection="1">
      <alignment horizontal="center" vertical="center"/>
    </xf>
    <xf numFmtId="0" fontId="21" fillId="7" borderId="0" xfId="0" applyFont="1" applyFill="1" applyAlignment="1">
      <alignment vertical="center"/>
    </xf>
    <xf numFmtId="0" fontId="21" fillId="0" borderId="0" xfId="0" applyFont="1" applyAlignment="1">
      <alignment vertical="center"/>
    </xf>
    <xf numFmtId="0" fontId="21" fillId="7" borderId="0" xfId="0" applyFont="1" applyFill="1" applyAlignment="1">
      <alignment horizontal="left" vertical="center"/>
    </xf>
    <xf numFmtId="0" fontId="30" fillId="7" borderId="1" xfId="0" applyFont="1" applyFill="1" applyBorder="1" applyAlignment="1">
      <alignment horizontal="center" vertical="center"/>
    </xf>
    <xf numFmtId="0" fontId="21" fillId="7" borderId="1" xfId="0" applyFont="1" applyFill="1" applyBorder="1" applyAlignment="1">
      <alignment horizontal="center" vertical="center"/>
    </xf>
    <xf numFmtId="0" fontId="23" fillId="7" borderId="0" xfId="0" applyFont="1" applyFill="1" applyBorder="1" applyAlignment="1">
      <alignment horizontal="left" vertical="center" indent="1"/>
    </xf>
    <xf numFmtId="20" fontId="23" fillId="7" borderId="0" xfId="0" applyNumberFormat="1" applyFont="1" applyFill="1" applyBorder="1" applyAlignment="1">
      <alignment horizontal="left" vertical="center" indent="1"/>
    </xf>
    <xf numFmtId="0" fontId="21" fillId="0" borderId="0" xfId="0" applyFont="1" applyFill="1" applyBorder="1" applyAlignment="1">
      <alignment vertical="center"/>
    </xf>
    <xf numFmtId="0" fontId="21" fillId="0" borderId="0" xfId="0" applyFont="1" applyFill="1" applyAlignment="1">
      <alignment vertical="center"/>
    </xf>
    <xf numFmtId="0" fontId="46" fillId="0" borderId="4" xfId="0" applyFont="1" applyFill="1" applyBorder="1" applyAlignment="1" applyProtection="1">
      <alignment horizontal="left" vertical="center"/>
    </xf>
    <xf numFmtId="0" fontId="19" fillId="0" borderId="4" xfId="0" applyFont="1" applyBorder="1" applyAlignment="1">
      <alignment horizontal="center" vertical="center"/>
    </xf>
    <xf numFmtId="0" fontId="47" fillId="0" borderId="4" xfId="0" applyFont="1" applyFill="1" applyBorder="1" applyAlignment="1" applyProtection="1">
      <alignment horizontal="left" vertical="center"/>
    </xf>
    <xf numFmtId="0" fontId="26" fillId="0" borderId="4" xfId="0" applyFont="1" applyBorder="1" applyAlignment="1">
      <alignment horizontal="center" vertical="center"/>
    </xf>
    <xf numFmtId="0" fontId="27" fillId="7" borderId="12" xfId="4" applyFill="1" applyBorder="1" applyAlignment="1" applyProtection="1">
      <alignment horizontal="left" vertical="center" wrapText="1" indent="1"/>
      <protection locked="0"/>
    </xf>
    <xf numFmtId="0" fontId="50" fillId="7" borderId="0" xfId="0" applyFont="1" applyFill="1" applyBorder="1" applyAlignment="1" applyProtection="1">
      <alignment horizontal="center" vertical="center"/>
    </xf>
    <xf numFmtId="0" fontId="19" fillId="7" borderId="0" xfId="0" applyFont="1" applyFill="1" applyAlignment="1">
      <alignment vertical="center"/>
    </xf>
    <xf numFmtId="0" fontId="19" fillId="0" borderId="0" xfId="0" applyFont="1" applyAlignment="1">
      <alignment vertical="center"/>
    </xf>
    <xf numFmtId="0" fontId="21" fillId="7" borderId="0" xfId="1" applyFont="1" applyFill="1" applyAlignment="1" applyProtection="1">
      <alignment horizontal="left" vertical="center" wrapText="1"/>
    </xf>
    <xf numFmtId="0" fontId="21" fillId="7" borderId="0" xfId="1" applyFont="1" applyFill="1" applyAlignment="1" applyProtection="1">
      <alignment horizontal="left" vertical="center"/>
    </xf>
    <xf numFmtId="0" fontId="23" fillId="3" borderId="0" xfId="0" applyFont="1" applyFill="1" applyBorder="1" applyAlignment="1" applyProtection="1">
      <alignment horizontal="left" vertical="center"/>
    </xf>
    <xf numFmtId="0" fontId="23" fillId="7" borderId="0" xfId="0" applyFont="1" applyFill="1" applyAlignment="1" applyProtection="1">
      <alignment horizontal="left" vertical="center"/>
    </xf>
    <xf numFmtId="0" fontId="23" fillId="7" borderId="0" xfId="0" applyFont="1" applyFill="1" applyAlignment="1" applyProtection="1">
      <alignment horizontal="center" vertical="center"/>
    </xf>
    <xf numFmtId="0" fontId="2" fillId="0" borderId="0" xfId="0" applyFont="1"/>
    <xf numFmtId="0" fontId="0" fillId="0" borderId="0" xfId="0" applyAlignment="1">
      <alignment horizontal="right"/>
    </xf>
    <xf numFmtId="0" fontId="22" fillId="0" borderId="0" xfId="0" applyNumberFormat="1" applyFont="1" applyFill="1" applyBorder="1" applyAlignment="1">
      <alignment vertical="center"/>
    </xf>
    <xf numFmtId="0" fontId="0" fillId="0" borderId="0" xfId="0" applyNumberFormat="1" applyAlignment="1">
      <alignment horizontal="right"/>
    </xf>
    <xf numFmtId="0" fontId="22" fillId="0" borderId="0" xfId="0" applyFont="1" applyFill="1" applyBorder="1" applyAlignment="1">
      <alignment horizontal="right" vertical="center"/>
    </xf>
    <xf numFmtId="0" fontId="21" fillId="7" borderId="0" xfId="1" applyFont="1" applyFill="1" applyAlignment="1" applyProtection="1">
      <alignment horizontal="left" vertical="center" wrapText="1"/>
    </xf>
    <xf numFmtId="0" fontId="21" fillId="7" borderId="0" xfId="1" applyFont="1" applyFill="1" applyAlignment="1" applyProtection="1">
      <alignment horizontal="left" vertical="center"/>
    </xf>
    <xf numFmtId="0" fontId="23" fillId="3" borderId="0" xfId="0" applyFont="1" applyFill="1" applyBorder="1" applyAlignment="1" applyProtection="1">
      <alignment horizontal="left" vertical="center"/>
    </xf>
    <xf numFmtId="0" fontId="21" fillId="7" borderId="0" xfId="0" applyFont="1" applyFill="1" applyBorder="1" applyAlignment="1">
      <alignment horizontal="left" vertical="center"/>
    </xf>
    <xf numFmtId="0" fontId="21" fillId="7" borderId="0" xfId="0" applyFont="1" applyFill="1" applyBorder="1" applyAlignment="1">
      <alignment horizontal="left" vertical="center" wrapText="1"/>
    </xf>
    <xf numFmtId="0" fontId="24" fillId="3" borderId="0" xfId="0" applyFont="1" applyFill="1" applyBorder="1" applyAlignment="1">
      <alignment horizontal="center" vertical="center"/>
    </xf>
    <xf numFmtId="49" fontId="36" fillId="3" borderId="0" xfId="0" applyNumberFormat="1" applyFont="1" applyFill="1" applyBorder="1" applyAlignment="1">
      <alignment horizontal="center" vertical="center" wrapText="1"/>
    </xf>
    <xf numFmtId="0" fontId="23" fillId="3" borderId="0" xfId="0" applyFont="1" applyFill="1" applyBorder="1" applyAlignment="1">
      <alignment horizontal="left" vertical="center"/>
    </xf>
    <xf numFmtId="49" fontId="23" fillId="3" borderId="0" xfId="0" applyNumberFormat="1" applyFont="1" applyFill="1" applyBorder="1" applyAlignment="1">
      <alignment horizontal="left" vertical="center"/>
    </xf>
    <xf numFmtId="0" fontId="34" fillId="7" borderId="0" xfId="0" applyFont="1" applyFill="1" applyBorder="1" applyAlignment="1">
      <alignment horizontal="center" vertical="center" wrapText="1"/>
    </xf>
    <xf numFmtId="49" fontId="19" fillId="3" borderId="0" xfId="0" applyNumberFormat="1" applyFont="1" applyFill="1" applyBorder="1" applyAlignment="1">
      <alignment horizontal="center" vertical="center"/>
    </xf>
    <xf numFmtId="49" fontId="19" fillId="7" borderId="7" xfId="0" applyNumberFormat="1" applyFont="1" applyFill="1" applyBorder="1" applyAlignment="1">
      <alignment horizontal="left" vertical="center" wrapText="1"/>
    </xf>
    <xf numFmtId="49" fontId="19" fillId="7" borderId="3" xfId="0" applyNumberFormat="1" applyFont="1" applyFill="1" applyBorder="1" applyAlignment="1">
      <alignment horizontal="left" vertical="center" wrapText="1"/>
    </xf>
    <xf numFmtId="49" fontId="19" fillId="7" borderId="8" xfId="0" applyNumberFormat="1" applyFont="1" applyFill="1" applyBorder="1" applyAlignment="1">
      <alignment horizontal="left" vertical="center" wrapText="1"/>
    </xf>
    <xf numFmtId="49" fontId="19" fillId="7" borderId="9" xfId="0" applyNumberFormat="1" applyFont="1" applyFill="1" applyBorder="1" applyAlignment="1">
      <alignment horizontal="left" vertical="center" wrapText="1"/>
    </xf>
    <xf numFmtId="49" fontId="19" fillId="7" borderId="1" xfId="0" applyNumberFormat="1" applyFont="1" applyFill="1" applyBorder="1" applyAlignment="1">
      <alignment horizontal="left" vertical="center" wrapText="1"/>
    </xf>
    <xf numFmtId="49" fontId="19" fillId="7" borderId="6" xfId="0" applyNumberFormat="1" applyFont="1" applyFill="1" applyBorder="1" applyAlignment="1">
      <alignment horizontal="left" vertical="center" wrapText="1"/>
    </xf>
    <xf numFmtId="0" fontId="48" fillId="0" borderId="4" xfId="0" applyFont="1" applyBorder="1" applyAlignment="1">
      <alignment horizontal="center" vertical="center"/>
    </xf>
    <xf numFmtId="0" fontId="19" fillId="7" borderId="0" xfId="0" applyFont="1" applyFill="1" applyAlignment="1">
      <alignment horizontal="left" vertical="top"/>
    </xf>
    <xf numFmtId="0" fontId="19" fillId="7" borderId="0" xfId="0" applyFont="1" applyFill="1" applyAlignment="1">
      <alignment horizontal="left" vertical="center" wrapText="1"/>
    </xf>
    <xf numFmtId="0" fontId="21" fillId="7" borderId="0" xfId="0" applyFont="1" applyFill="1" applyBorder="1" applyAlignment="1">
      <alignment horizontal="left" vertical="top" wrapText="1"/>
    </xf>
    <xf numFmtId="0" fontId="21" fillId="3" borderId="0" xfId="0" applyFont="1" applyFill="1" applyBorder="1" applyAlignment="1">
      <alignment horizontal="left" vertical="center" wrapText="1"/>
    </xf>
    <xf numFmtId="0" fontId="19" fillId="7" borderId="0" xfId="0" applyFont="1" applyFill="1" applyBorder="1" applyAlignment="1">
      <alignment horizontal="left" vertical="center" wrapText="1"/>
    </xf>
    <xf numFmtId="49" fontId="36" fillId="7" borderId="0" xfId="0" applyNumberFormat="1" applyFont="1" applyFill="1" applyBorder="1" applyAlignment="1">
      <alignment horizontal="left" vertical="center" wrapText="1"/>
    </xf>
    <xf numFmtId="0" fontId="24" fillId="3" borderId="0" xfId="0" applyFont="1" applyFill="1" applyBorder="1" applyAlignment="1" applyProtection="1">
      <alignment horizontal="center" vertical="center"/>
    </xf>
    <xf numFmtId="0" fontId="21" fillId="7" borderId="0" xfId="0" applyFont="1" applyFill="1" applyBorder="1" applyAlignment="1" applyProtection="1">
      <alignment horizontal="left" vertical="center" wrapText="1" indent="1"/>
    </xf>
    <xf numFmtId="0" fontId="32" fillId="7" borderId="0" xfId="0" applyFont="1" applyFill="1" applyBorder="1" applyAlignment="1">
      <alignment horizontal="center" vertical="center" wrapText="1"/>
    </xf>
    <xf numFmtId="0" fontId="21" fillId="3" borderId="0" xfId="0" applyFont="1" applyFill="1" applyBorder="1" applyAlignment="1">
      <alignment horizontal="center" vertical="center"/>
    </xf>
    <xf numFmtId="0" fontId="21" fillId="7" borderId="7" xfId="0" applyFont="1" applyFill="1" applyBorder="1" applyAlignment="1">
      <alignment horizontal="center" vertical="center"/>
    </xf>
    <xf numFmtId="0" fontId="21" fillId="7" borderId="3" xfId="0" applyFont="1" applyFill="1" applyBorder="1" applyAlignment="1">
      <alignment horizontal="center" vertical="center"/>
    </xf>
    <xf numFmtId="0" fontId="21" fillId="7" borderId="8" xfId="0" applyFont="1" applyFill="1" applyBorder="1" applyAlignment="1">
      <alignment horizontal="center" vertical="center"/>
    </xf>
    <xf numFmtId="0" fontId="30" fillId="7" borderId="9" xfId="0" applyFont="1" applyFill="1" applyBorder="1" applyAlignment="1">
      <alignment horizontal="center" vertical="center"/>
    </xf>
    <xf numFmtId="0" fontId="30" fillId="7" borderId="1" xfId="0" applyFont="1" applyFill="1" applyBorder="1" applyAlignment="1">
      <alignment horizontal="center" vertical="center"/>
    </xf>
    <xf numFmtId="0" fontId="30" fillId="7" borderId="6" xfId="0" applyFont="1" applyFill="1" applyBorder="1" applyAlignment="1">
      <alignment horizontal="center" vertical="center"/>
    </xf>
    <xf numFmtId="0" fontId="21" fillId="7" borderId="15" xfId="0" applyFont="1" applyFill="1" applyBorder="1" applyAlignment="1">
      <alignment horizontal="left" vertical="center" wrapText="1" indent="1"/>
    </xf>
    <xf numFmtId="0" fontId="21" fillId="7" borderId="16" xfId="0" applyFont="1" applyFill="1" applyBorder="1" applyAlignment="1">
      <alignment horizontal="left" vertical="center" wrapText="1" indent="1"/>
    </xf>
    <xf numFmtId="0" fontId="21" fillId="7" borderId="17" xfId="0" applyFont="1" applyFill="1" applyBorder="1" applyAlignment="1">
      <alignment horizontal="left" vertical="center" wrapText="1" indent="1"/>
    </xf>
  </cellXfs>
  <cellStyles count="5">
    <cellStyle name="Hyperlink" xfId="4" builtinId="8"/>
    <cellStyle name="Normal" xfId="0" builtinId="0"/>
    <cellStyle name="Normal 2" xfId="1" xr:uid="{00000000-0005-0000-0000-000002000000}"/>
    <cellStyle name="Normal 2 2" xfId="2" xr:uid="{59458CA0-EDF8-449B-8596-088774B43D10}"/>
    <cellStyle name="Normal 2 2 2" xfId="3" xr:uid="{8C842C8F-86BC-4890-ABCA-389E93F5E8B0}"/>
  </cellStyles>
  <dxfs count="12">
    <dxf>
      <font>
        <color rgb="FF9C0006"/>
      </font>
      <fill>
        <patternFill>
          <bgColor rgb="FFFFC7CE"/>
        </patternFill>
      </fill>
      <border>
        <left style="dotted">
          <color theme="1" tint="0.14996795556505021"/>
        </left>
        <right style="dotted">
          <color theme="1" tint="0.14996795556505021"/>
        </right>
        <top style="dotted">
          <color theme="1" tint="0.14996795556505021"/>
        </top>
        <bottom style="dotted">
          <color theme="1" tint="0.1499679555650502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border>
        <left style="dotted">
          <color auto="1"/>
        </left>
        <right style="dotted">
          <color auto="1"/>
        </right>
        <top style="dotted">
          <color auto="1"/>
        </top>
        <bottom style="dotted">
          <color auto="1"/>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00"/>
      <color rgb="FF9C0006"/>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cbaruba.org/document/decree-on-bop-reporting-instructions" TargetMode="External"/><Relationship Id="rId1" Type="http://schemas.openxmlformats.org/officeDocument/2006/relationships/hyperlink" Target="mailto:statistics.department@cbaruba.org" TargetMode="External"/></Relationships>
</file>

<file path=xl/drawings/_rels/drawing2.xml.rels><?xml version="1.0" encoding="UTF-8" standalone="yes"?>
<Relationships xmlns="http://schemas.openxmlformats.org/package/2006/relationships"><Relationship Id="rId2" Type="http://schemas.openxmlformats.org/officeDocument/2006/relationships/hyperlink" Target="mailto:statistics.department@cbaruba.org"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absolute">
    <xdr:from>
      <xdr:col>2</xdr:col>
      <xdr:colOff>1587500</xdr:colOff>
      <xdr:row>8</xdr:row>
      <xdr:rowOff>169333</xdr:rowOff>
    </xdr:from>
    <xdr:to>
      <xdr:col>2</xdr:col>
      <xdr:colOff>4138083</xdr:colOff>
      <xdr:row>8</xdr:row>
      <xdr:rowOff>444500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9B05F7EB-E621-2136-F0B1-18AD3067D012}"/>
            </a:ext>
          </a:extLst>
        </xdr:cNvPr>
        <xdr:cNvSpPr/>
      </xdr:nvSpPr>
      <xdr:spPr bwMode="auto">
        <a:xfrm>
          <a:off x="2063750" y="2444750"/>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2</xdr:col>
      <xdr:colOff>1354667</xdr:colOff>
      <xdr:row>6</xdr:row>
      <xdr:rowOff>317501</xdr:rowOff>
    </xdr:from>
    <xdr:to>
      <xdr:col>2</xdr:col>
      <xdr:colOff>2561167</xdr:colOff>
      <xdr:row>6</xdr:row>
      <xdr:rowOff>709083</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69C4254A-6DBA-4DC7-A90C-4835224FF1D2}"/>
            </a:ext>
          </a:extLst>
        </xdr:cNvPr>
        <xdr:cNvSpPr/>
      </xdr:nvSpPr>
      <xdr:spPr bwMode="auto">
        <a:xfrm>
          <a:off x="1830917" y="1608668"/>
          <a:ext cx="1206500" cy="39158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2</xdr:col>
      <xdr:colOff>127000</xdr:colOff>
      <xdr:row>43</xdr:row>
      <xdr:rowOff>201085</xdr:rowOff>
    </xdr:from>
    <xdr:to>
      <xdr:col>2</xdr:col>
      <xdr:colOff>2667000</xdr:colOff>
      <xdr:row>43</xdr:row>
      <xdr:rowOff>560918</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A01A4DC5-A439-469F-8189-44DD6E63CFD3}"/>
            </a:ext>
          </a:extLst>
        </xdr:cNvPr>
        <xdr:cNvSpPr/>
      </xdr:nvSpPr>
      <xdr:spPr bwMode="auto">
        <a:xfrm>
          <a:off x="603250" y="11546418"/>
          <a:ext cx="2540000" cy="359833"/>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oneCell">
    <xdr:from>
      <xdr:col>2</xdr:col>
      <xdr:colOff>52917</xdr:colOff>
      <xdr:row>29</xdr:row>
      <xdr:rowOff>74083</xdr:rowOff>
    </xdr:from>
    <xdr:to>
      <xdr:col>2</xdr:col>
      <xdr:colOff>5452917</xdr:colOff>
      <xdr:row>38</xdr:row>
      <xdr:rowOff>111952</xdr:rowOff>
    </xdr:to>
    <xdr:pic>
      <xdr:nvPicPr>
        <xdr:cNvPr id="11" name="Picture 10">
          <a:extLst>
            <a:ext uri="{FF2B5EF4-FFF2-40B4-BE49-F238E27FC236}">
              <a16:creationId xmlns:a16="http://schemas.microsoft.com/office/drawing/2014/main" id="{2DC3EDA4-BA20-3B8E-EEC1-F6AB8CA7FE03}"/>
            </a:ext>
          </a:extLst>
        </xdr:cNvPr>
        <xdr:cNvPicPr>
          <a:picLocks noChangeAspect="1"/>
        </xdr:cNvPicPr>
      </xdr:nvPicPr>
      <xdr:blipFill>
        <a:blip xmlns:r="http://schemas.openxmlformats.org/officeDocument/2006/relationships" r:embed="rId3"/>
        <a:stretch>
          <a:fillRect/>
        </a:stretch>
      </xdr:blipFill>
      <xdr:spPr>
        <a:xfrm>
          <a:off x="529167" y="8604250"/>
          <a:ext cx="5400000" cy="1847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2846913</xdr:colOff>
      <xdr:row>0</xdr:row>
      <xdr:rowOff>194735</xdr:rowOff>
    </xdr:from>
    <xdr:to>
      <xdr:col>3</xdr:col>
      <xdr:colOff>1285871</xdr:colOff>
      <xdr:row>3</xdr:row>
      <xdr:rowOff>79511</xdr:rowOff>
    </xdr:to>
    <xdr:grpSp>
      <xdr:nvGrpSpPr>
        <xdr:cNvPr id="4" name="Group 3">
          <a:extLst>
            <a:ext uri="{FF2B5EF4-FFF2-40B4-BE49-F238E27FC236}">
              <a16:creationId xmlns:a16="http://schemas.microsoft.com/office/drawing/2014/main" id="{4DDE2A3A-4890-FA14-222A-29CA25D071AA}"/>
            </a:ext>
          </a:extLst>
        </xdr:cNvPr>
        <xdr:cNvGrpSpPr/>
      </xdr:nvGrpSpPr>
      <xdr:grpSpPr>
        <a:xfrm>
          <a:off x="3333746" y="194735"/>
          <a:ext cx="1666875" cy="615026"/>
          <a:chOff x="9503829" y="1009649"/>
          <a:chExt cx="1666875" cy="615026"/>
        </a:xfrm>
      </xdr:grpSpPr>
      <xdr:pic>
        <xdr:nvPicPr>
          <xdr:cNvPr id="2" name="Picture 1">
            <a:extLst>
              <a:ext uri="{FF2B5EF4-FFF2-40B4-BE49-F238E27FC236}">
                <a16:creationId xmlns:a16="http://schemas.microsoft.com/office/drawing/2014/main" id="{F29AEF21-E3E2-417E-9083-ABB37F951FE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1584"/>
          <a:stretch/>
        </xdr:blipFill>
        <xdr:spPr>
          <a:xfrm>
            <a:off x="9503829" y="1502833"/>
            <a:ext cx="1666875" cy="121842"/>
          </a:xfrm>
          <a:prstGeom prst="rect">
            <a:avLst/>
          </a:prstGeom>
        </xdr:spPr>
      </xdr:pic>
      <xdr:pic>
        <xdr:nvPicPr>
          <xdr:cNvPr id="3" name="Picture 2">
            <a:extLst>
              <a:ext uri="{FF2B5EF4-FFF2-40B4-BE49-F238E27FC236}">
                <a16:creationId xmlns:a16="http://schemas.microsoft.com/office/drawing/2014/main" id="{F176F836-AA98-4024-A6AA-855A33ED458D}"/>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6444" b="22255"/>
          <a:stretch/>
        </xdr:blipFill>
        <xdr:spPr>
          <a:xfrm>
            <a:off x="9656228" y="1009649"/>
            <a:ext cx="1392771" cy="514351"/>
          </a:xfrm>
          <a:prstGeom prst="rect">
            <a:avLst/>
          </a:prstGeom>
        </xdr:spPr>
      </xdr:pic>
    </xdr:grpSp>
    <xdr:clientData/>
  </xdr:twoCellAnchor>
  <xdr:twoCellAnchor editAs="absolute">
    <xdr:from>
      <xdr:col>2</xdr:col>
      <xdr:colOff>2137833</xdr:colOff>
      <xdr:row>85</xdr:row>
      <xdr:rowOff>201084</xdr:rowOff>
    </xdr:from>
    <xdr:to>
      <xdr:col>3</xdr:col>
      <xdr:colOff>1460499</xdr:colOff>
      <xdr:row>86</xdr:row>
      <xdr:rowOff>232835</xdr:rowOff>
    </xdr:to>
    <xdr:sp macro="" textlink="">
      <xdr:nvSpPr>
        <xdr:cNvPr id="5" name="Rectangle 4">
          <a:hlinkClick xmlns:r="http://schemas.openxmlformats.org/officeDocument/2006/relationships" r:id="rId2"/>
          <a:extLst>
            <a:ext uri="{FF2B5EF4-FFF2-40B4-BE49-F238E27FC236}">
              <a16:creationId xmlns:a16="http://schemas.microsoft.com/office/drawing/2014/main" id="{C1800531-A78E-43A9-856D-999DE3A2EA9D}"/>
            </a:ext>
          </a:extLst>
        </xdr:cNvPr>
        <xdr:cNvSpPr/>
      </xdr:nvSpPr>
      <xdr:spPr bwMode="auto">
        <a:xfrm>
          <a:off x="2624666" y="20891501"/>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twoCellAnchor editAs="absolute">
    <xdr:from>
      <xdr:col>3</xdr:col>
      <xdr:colOff>1830916</xdr:colOff>
      <xdr:row>66</xdr:row>
      <xdr:rowOff>127000</xdr:rowOff>
    </xdr:from>
    <xdr:to>
      <xdr:col>4</xdr:col>
      <xdr:colOff>455082</xdr:colOff>
      <xdr:row>67</xdr:row>
      <xdr:rowOff>158750</xdr:rowOff>
    </xdr:to>
    <xdr:sp macro="" textlink="">
      <xdr:nvSpPr>
        <xdr:cNvPr id="6" name="Rectangle 5">
          <a:hlinkClick xmlns:r="http://schemas.openxmlformats.org/officeDocument/2006/relationships" r:id="rId2"/>
          <a:extLst>
            <a:ext uri="{FF2B5EF4-FFF2-40B4-BE49-F238E27FC236}">
              <a16:creationId xmlns:a16="http://schemas.microsoft.com/office/drawing/2014/main" id="{8FD7FBF2-91F5-49B5-8871-5860F9B15BF6}"/>
            </a:ext>
          </a:extLst>
        </xdr:cNvPr>
        <xdr:cNvSpPr/>
      </xdr:nvSpPr>
      <xdr:spPr bwMode="auto">
        <a:xfrm>
          <a:off x="5545666" y="16192500"/>
          <a:ext cx="2550583" cy="275167"/>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785CB-FF67-4092-BBC1-371EE2AF6251}">
  <sheetPr codeName="Sheet7"/>
  <dimension ref="A1:A2"/>
  <sheetViews>
    <sheetView workbookViewId="0">
      <selection activeCell="A2" sqref="A2"/>
    </sheetView>
  </sheetViews>
  <sheetFormatPr defaultRowHeight="12.75"/>
  <sheetData>
    <row r="1" spans="1:1">
      <c r="A1" s="163" t="s">
        <v>401</v>
      </c>
    </row>
    <row r="2" spans="1:1">
      <c r="A2" s="163" t="s">
        <v>402</v>
      </c>
    </row>
  </sheetData>
  <sheetProtection algorithmName="SHA-512" hashValue="h1ejScVB16bluU5bbw0HhVHA2siIgzLIJch6awv0G3lInfFlOzkuKy2HkB0Mi38E5M6HI6LhLM1x56ZRd58Y+A==" saltValue="0qZ8huRYhwoND9nrSulfVA==" spinCount="100000" sheet="1" objects="1" scenarios="1" selectLockedCells="1" selectUn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929818-CFD5-42D3-A2B0-AEF66CA95167}">
  <sheetPr codeName="Sheet1"/>
  <dimension ref="A1:B8"/>
  <sheetViews>
    <sheetView zoomScale="90" zoomScaleNormal="90" workbookViewId="0">
      <selection activeCell="B5" sqref="B5"/>
    </sheetView>
  </sheetViews>
  <sheetFormatPr defaultRowHeight="12.75"/>
  <cols>
    <col min="1" max="1" width="16.5703125" bestFit="1" customWidth="1"/>
    <col min="2" max="2" width="90.7109375" bestFit="1" customWidth="1"/>
  </cols>
  <sheetData>
    <row r="1" spans="1:2">
      <c r="A1" s="4" t="s">
        <v>327</v>
      </c>
      <c r="B1" s="3" t="s">
        <v>338</v>
      </c>
    </row>
    <row r="2" spans="1:2">
      <c r="A2" s="6" t="s">
        <v>326</v>
      </c>
      <c r="B2" s="5" t="s">
        <v>339</v>
      </c>
    </row>
    <row r="3" spans="1:2">
      <c r="A3" s="4" t="s">
        <v>325</v>
      </c>
      <c r="B3" s="5" t="s">
        <v>340</v>
      </c>
    </row>
    <row r="4" spans="1:2">
      <c r="A4" s="4" t="s">
        <v>324</v>
      </c>
      <c r="B4" s="3" t="s">
        <v>323</v>
      </c>
    </row>
    <row r="5" spans="1:2">
      <c r="A5" s="44" t="s">
        <v>335</v>
      </c>
      <c r="B5" s="62" t="str">
        <f>IF(AND(FALAs!L4=1,'FBA-FIA-WMA information'!M4=1),"1","0")</f>
        <v>0</v>
      </c>
    </row>
    <row r="6" spans="1:2">
      <c r="A6" s="43" t="s">
        <v>334</v>
      </c>
      <c r="B6" s="45">
        <v>45098.497309375001</v>
      </c>
    </row>
    <row r="7" spans="1:2">
      <c r="A7" s="43"/>
      <c r="B7" s="46"/>
    </row>
    <row r="8" spans="1:2">
      <c r="A8" s="44" t="s">
        <v>333</v>
      </c>
      <c r="B8" s="47" t="s">
        <v>336</v>
      </c>
    </row>
  </sheetData>
  <sheetProtection algorithmName="SHA-512" hashValue="u1EgF48+3+eNi0r/DuB4zSnhP4n/iXxO7kk1nD2bOBePOhghAOsfcE7w8GOmTFk/WuYjZRI+Vy+c4NgTd4gNPg==" saltValue="mnUJuVKo4oFJqlf+pxXipg=="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BD8D9-B132-4C12-AE5E-1F63A3A82108}">
  <sheetPr codeName="Sheet2">
    <pageSetUpPr fitToPage="1"/>
  </sheetPr>
  <dimension ref="A1:J45"/>
  <sheetViews>
    <sheetView tabSelected="1" zoomScale="90" zoomScaleNormal="90" workbookViewId="0"/>
  </sheetViews>
  <sheetFormatPr defaultColWidth="0" defaultRowHeight="15.75" zeroHeight="1"/>
  <cols>
    <col min="1" max="1" width="2.85546875" style="59" customWidth="1"/>
    <col min="2" max="2" width="4.28515625" style="59" customWidth="1"/>
    <col min="3" max="3" width="122.140625" style="60" customWidth="1"/>
    <col min="4" max="4" width="4.28515625" style="59" customWidth="1"/>
    <col min="5" max="5" width="2.85546875" style="59" customWidth="1"/>
    <col min="6" max="10" width="0" style="59" hidden="1" customWidth="1"/>
    <col min="11" max="16384" width="9.140625" style="59" hidden="1"/>
  </cols>
  <sheetData>
    <row r="1" spans="1:5" s="51" customFormat="1">
      <c r="A1" s="159"/>
      <c r="B1" s="159"/>
      <c r="C1" s="158"/>
      <c r="D1" s="159"/>
      <c r="E1" s="159"/>
    </row>
    <row r="2" spans="1:5" s="51" customFormat="1">
      <c r="A2" s="159"/>
      <c r="B2" s="159"/>
      <c r="C2" s="158"/>
      <c r="D2" s="159"/>
      <c r="E2" s="159"/>
    </row>
    <row r="3" spans="1:5" s="51" customFormat="1" ht="18.75">
      <c r="A3" s="159"/>
      <c r="B3" s="159"/>
      <c r="C3" s="52" t="s">
        <v>4</v>
      </c>
      <c r="D3" s="159"/>
      <c r="E3" s="159"/>
    </row>
    <row r="4" spans="1:5" s="51" customFormat="1">
      <c r="A4" s="159"/>
      <c r="B4" s="159"/>
      <c r="C4" s="53"/>
      <c r="D4" s="159"/>
      <c r="E4" s="159"/>
    </row>
    <row r="5" spans="1:5" s="51" customFormat="1" ht="18.75">
      <c r="A5" s="159"/>
      <c r="B5" s="159"/>
      <c r="C5" s="52" t="s">
        <v>349</v>
      </c>
      <c r="D5" s="159"/>
      <c r="E5" s="159"/>
    </row>
    <row r="6" spans="1:5" s="51" customFormat="1">
      <c r="A6" s="159"/>
      <c r="B6" s="159"/>
      <c r="C6" s="158"/>
      <c r="D6" s="159"/>
      <c r="E6" s="159"/>
    </row>
    <row r="7" spans="1:5" s="51" customFormat="1" ht="61.5" customHeight="1">
      <c r="A7" s="159"/>
      <c r="B7" s="168" t="s">
        <v>381</v>
      </c>
      <c r="C7" s="168"/>
      <c r="D7" s="158"/>
      <c r="E7" s="159"/>
    </row>
    <row r="8" spans="1:5" s="51" customFormat="1">
      <c r="A8" s="159"/>
      <c r="B8" s="159"/>
      <c r="C8" s="54"/>
      <c r="D8" s="159"/>
      <c r="E8" s="159"/>
    </row>
    <row r="9" spans="1:5" s="51" customFormat="1" ht="96.75" customHeight="1">
      <c r="A9" s="159"/>
      <c r="B9" s="168" t="s">
        <v>393</v>
      </c>
      <c r="C9" s="168"/>
      <c r="D9" s="158"/>
      <c r="E9" s="159"/>
    </row>
    <row r="10" spans="1:5" s="51" customFormat="1">
      <c r="A10" s="159"/>
      <c r="B10" s="159"/>
      <c r="C10" s="158"/>
      <c r="D10" s="159"/>
      <c r="E10" s="159"/>
    </row>
    <row r="11" spans="1:5" s="51" customFormat="1">
      <c r="A11" s="159"/>
      <c r="B11" s="170" t="s">
        <v>355</v>
      </c>
      <c r="C11" s="170"/>
      <c r="D11" s="160"/>
      <c r="E11" s="159"/>
    </row>
    <row r="12" spans="1:5" s="51" customFormat="1">
      <c r="A12" s="159"/>
      <c r="B12" s="77"/>
      <c r="C12" s="77"/>
      <c r="D12" s="77"/>
      <c r="E12" s="159"/>
    </row>
    <row r="13" spans="1:5" s="51" customFormat="1">
      <c r="A13" s="159"/>
      <c r="B13" s="159">
        <v>1.1000000000000001</v>
      </c>
      <c r="C13" s="55" t="s">
        <v>351</v>
      </c>
      <c r="D13" s="159"/>
      <c r="E13" s="159"/>
    </row>
    <row r="14" spans="1:5" s="51" customFormat="1" ht="31.5">
      <c r="A14" s="159"/>
      <c r="B14" s="56" t="s">
        <v>341</v>
      </c>
      <c r="C14" s="57" t="s">
        <v>350</v>
      </c>
      <c r="D14" s="56"/>
      <c r="E14" s="159"/>
    </row>
    <row r="15" spans="1:5" s="51" customFormat="1" ht="31.5">
      <c r="A15" s="159"/>
      <c r="B15" s="56" t="s">
        <v>341</v>
      </c>
      <c r="C15" s="158" t="s">
        <v>342</v>
      </c>
      <c r="D15" s="56"/>
      <c r="E15" s="159"/>
    </row>
    <row r="16" spans="1:5" s="51" customFormat="1">
      <c r="A16" s="159"/>
      <c r="B16" s="159"/>
      <c r="C16" s="158"/>
      <c r="D16" s="159"/>
      <c r="E16" s="159"/>
    </row>
    <row r="17" spans="1:5" s="51" customFormat="1">
      <c r="A17" s="159"/>
      <c r="B17" s="159">
        <v>1.2</v>
      </c>
      <c r="C17" s="55" t="s">
        <v>352</v>
      </c>
      <c r="D17" s="159"/>
      <c r="E17" s="159"/>
    </row>
    <row r="18" spans="1:5" s="51" customFormat="1">
      <c r="A18" s="159"/>
      <c r="B18" s="56" t="s">
        <v>341</v>
      </c>
      <c r="C18" s="57" t="s">
        <v>357</v>
      </c>
      <c r="D18" s="56"/>
      <c r="E18" s="159"/>
    </row>
    <row r="19" spans="1:5" s="51" customFormat="1">
      <c r="A19" s="159"/>
      <c r="B19" s="159"/>
      <c r="C19" s="57"/>
      <c r="D19" s="159"/>
      <c r="E19" s="159"/>
    </row>
    <row r="20" spans="1:5" s="51" customFormat="1">
      <c r="A20" s="159"/>
      <c r="B20" s="170" t="s">
        <v>356</v>
      </c>
      <c r="C20" s="170"/>
      <c r="D20" s="160"/>
      <c r="E20" s="58"/>
    </row>
    <row r="21" spans="1:5" s="51" customFormat="1">
      <c r="A21" s="159"/>
      <c r="B21" s="77"/>
      <c r="C21" s="78"/>
      <c r="D21" s="77"/>
      <c r="E21" s="159"/>
    </row>
    <row r="22" spans="1:5" s="51" customFormat="1" ht="15.75" customHeight="1">
      <c r="A22" s="159"/>
      <c r="B22" s="169" t="s">
        <v>353</v>
      </c>
      <c r="C22" s="169"/>
      <c r="D22" s="159"/>
      <c r="E22" s="159"/>
    </row>
    <row r="23" spans="1:5" s="51" customFormat="1" ht="31.5">
      <c r="A23" s="159"/>
      <c r="B23" s="56" t="s">
        <v>341</v>
      </c>
      <c r="C23" s="57" t="s">
        <v>343</v>
      </c>
      <c r="D23" s="56"/>
      <c r="E23" s="159"/>
    </row>
    <row r="24" spans="1:5" s="51" customFormat="1" ht="31.5">
      <c r="A24" s="159"/>
      <c r="B24" s="56" t="s">
        <v>341</v>
      </c>
      <c r="C24" s="57" t="s">
        <v>344</v>
      </c>
      <c r="D24" s="56"/>
      <c r="E24" s="159"/>
    </row>
    <row r="25" spans="1:5" s="51" customFormat="1" ht="31.5">
      <c r="A25" s="159"/>
      <c r="B25" s="56" t="s">
        <v>341</v>
      </c>
      <c r="C25" s="57" t="s">
        <v>358</v>
      </c>
      <c r="D25" s="56"/>
      <c r="E25" s="159"/>
    </row>
    <row r="26" spans="1:5" s="51" customFormat="1">
      <c r="A26" s="159"/>
      <c r="B26" s="159"/>
      <c r="C26" s="57"/>
      <c r="D26" s="159"/>
      <c r="E26" s="159"/>
    </row>
    <row r="27" spans="1:5" s="51" customFormat="1">
      <c r="A27" s="159"/>
      <c r="B27" s="170" t="s">
        <v>345</v>
      </c>
      <c r="C27" s="170"/>
      <c r="D27" s="160"/>
      <c r="E27" s="159"/>
    </row>
    <row r="28" spans="1:5" s="51" customFormat="1">
      <c r="A28" s="159"/>
      <c r="B28" s="77"/>
      <c r="C28" s="78"/>
      <c r="D28" s="77"/>
      <c r="E28" s="159"/>
    </row>
    <row r="29" spans="1:5">
      <c r="A29" s="159"/>
      <c r="B29" s="56" t="s">
        <v>341</v>
      </c>
      <c r="C29" s="57" t="s">
        <v>398</v>
      </c>
      <c r="D29" s="161"/>
      <c r="E29" s="159"/>
    </row>
    <row r="30" spans="1:5">
      <c r="A30" s="159"/>
      <c r="B30" s="161"/>
      <c r="C30" s="162"/>
      <c r="D30" s="161"/>
      <c r="E30" s="159"/>
    </row>
    <row r="31" spans="1:5">
      <c r="A31" s="159"/>
      <c r="B31" s="161"/>
      <c r="C31" s="162"/>
      <c r="D31" s="161"/>
      <c r="E31" s="159"/>
    </row>
    <row r="32" spans="1:5">
      <c r="A32" s="159"/>
      <c r="B32" s="161"/>
      <c r="C32" s="162"/>
      <c r="D32" s="161"/>
      <c r="E32" s="159"/>
    </row>
    <row r="33" spans="1:5">
      <c r="A33" s="159"/>
      <c r="B33" s="161"/>
      <c r="C33" s="162"/>
      <c r="D33" s="161"/>
      <c r="E33" s="159"/>
    </row>
    <row r="34" spans="1:5">
      <c r="A34" s="159"/>
      <c r="B34" s="161"/>
      <c r="C34" s="162"/>
      <c r="D34" s="161"/>
      <c r="E34" s="159"/>
    </row>
    <row r="35" spans="1:5">
      <c r="A35" s="159"/>
      <c r="B35" s="161"/>
      <c r="C35" s="162"/>
      <c r="D35" s="161"/>
      <c r="E35" s="159"/>
    </row>
    <row r="36" spans="1:5">
      <c r="A36" s="159"/>
      <c r="B36" s="161"/>
      <c r="C36" s="162"/>
      <c r="D36" s="161"/>
      <c r="E36" s="159"/>
    </row>
    <row r="37" spans="1:5">
      <c r="A37" s="159"/>
      <c r="B37" s="161"/>
      <c r="C37" s="162"/>
      <c r="D37" s="161"/>
      <c r="E37" s="159"/>
    </row>
    <row r="38" spans="1:5">
      <c r="A38" s="159"/>
      <c r="B38" s="161"/>
      <c r="C38" s="162"/>
      <c r="D38" s="161"/>
      <c r="E38" s="159"/>
    </row>
    <row r="39" spans="1:5">
      <c r="A39" s="159"/>
      <c r="B39" s="161"/>
      <c r="C39" s="162"/>
      <c r="D39" s="161"/>
      <c r="E39" s="159"/>
    </row>
    <row r="40" spans="1:5" ht="15.75" customHeight="1">
      <c r="A40" s="159"/>
      <c r="B40" s="56" t="s">
        <v>341</v>
      </c>
      <c r="C40" s="57" t="s">
        <v>396</v>
      </c>
      <c r="D40" s="56"/>
      <c r="E40" s="159"/>
    </row>
    <row r="41" spans="1:5" s="51" customFormat="1">
      <c r="A41" s="159"/>
      <c r="B41" s="56" t="s">
        <v>341</v>
      </c>
      <c r="C41" s="57" t="s">
        <v>394</v>
      </c>
      <c r="D41" s="56"/>
      <c r="E41" s="158"/>
    </row>
    <row r="42" spans="1:5" s="51" customFormat="1" ht="15.75" customHeight="1">
      <c r="A42" s="159"/>
      <c r="B42" s="56" t="s">
        <v>341</v>
      </c>
      <c r="C42" s="57" t="s">
        <v>390</v>
      </c>
      <c r="D42" s="56"/>
      <c r="E42" s="159"/>
    </row>
    <row r="43" spans="1:5" s="51" customFormat="1">
      <c r="A43" s="159"/>
      <c r="B43" s="159"/>
      <c r="C43" s="159"/>
      <c r="D43" s="159"/>
      <c r="E43" s="159"/>
    </row>
    <row r="44" spans="1:5" s="51" customFormat="1" ht="45" customHeight="1">
      <c r="A44" s="159"/>
      <c r="B44" s="168" t="s">
        <v>354</v>
      </c>
      <c r="C44" s="168"/>
      <c r="D44" s="158"/>
      <c r="E44" s="159"/>
    </row>
    <row r="45" spans="1:5" s="51" customFormat="1">
      <c r="A45" s="159"/>
      <c r="B45" s="159"/>
      <c r="C45" s="158"/>
      <c r="D45" s="159"/>
      <c r="E45" s="159"/>
    </row>
  </sheetData>
  <sheetProtection algorithmName="SHA-512" hashValue="fvg27PR3G6iAA9QczBwrlesz/HDSkd/ENKrbMI+7N1IY4qhdxSBLB63cFk2az+5E+MgviWDw5J02s/AiRlKl8g==" saltValue="TjQUHdiqr5p9zWjVAZhyfw==" spinCount="100000" sheet="1" objects="1" scenarios="1" selectLockedCells="1" selectUnlockedCells="1"/>
  <mergeCells count="7">
    <mergeCell ref="B7:C7"/>
    <mergeCell ref="B9:C9"/>
    <mergeCell ref="B22:C22"/>
    <mergeCell ref="B44:C44"/>
    <mergeCell ref="B11:C11"/>
    <mergeCell ref="B20:C20"/>
    <mergeCell ref="B27:C27"/>
  </mergeCells>
  <pageMargins left="0.7" right="0.7" top="0.75" bottom="0.75" header="0.3" footer="0.3"/>
  <pageSetup scale="67" orientation="portrait" horizontalDpi="300" verticalDpi="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L113"/>
  <sheetViews>
    <sheetView zoomScale="90" zoomScaleNormal="90" zoomScaleSheetLayoutView="40" workbookViewId="0">
      <selection activeCell="D10" sqref="D10"/>
    </sheetView>
  </sheetViews>
  <sheetFormatPr defaultColWidth="0" defaultRowHeight="0" customHeight="1" zeroHeight="1"/>
  <cols>
    <col min="1" max="1" width="2.85546875" style="30" customWidth="1"/>
    <col min="2" max="2" width="4.42578125" style="130" bestFit="1" customWidth="1"/>
    <col min="3" max="3" width="48.42578125" style="30" customWidth="1"/>
    <col min="4" max="4" width="58.85546875" style="30" customWidth="1"/>
    <col min="5" max="5" width="10.7109375" style="30" customWidth="1"/>
    <col min="6" max="6" width="2.85546875" style="28" customWidth="1"/>
    <col min="7" max="7" width="2.85546875" style="131" customWidth="1"/>
    <col min="8" max="8" width="70" style="30" customWidth="1"/>
    <col min="9" max="9" width="2.85546875" style="28" customWidth="1"/>
    <col min="10" max="10" width="8.85546875" style="30" hidden="1" customWidth="1"/>
    <col min="11" max="11" width="38.85546875" style="30" hidden="1" customWidth="1"/>
    <col min="12" max="16384" width="8.85546875" style="30" hidden="1"/>
  </cols>
  <sheetData>
    <row r="1" spans="1:12" s="29" customFormat="1" ht="19.5" customHeight="1">
      <c r="A1" s="28"/>
      <c r="B1" s="178"/>
      <c r="C1" s="178"/>
      <c r="D1" s="178"/>
      <c r="E1" s="178"/>
      <c r="F1" s="79"/>
      <c r="G1" s="80"/>
      <c r="H1" s="28"/>
      <c r="I1" s="79"/>
    </row>
    <row r="2" spans="1:12" s="29" customFormat="1" ht="19.5" customHeight="1">
      <c r="A2" s="28"/>
      <c r="B2" s="178"/>
      <c r="C2" s="178"/>
      <c r="D2" s="178"/>
      <c r="E2" s="178"/>
      <c r="F2" s="81"/>
      <c r="G2" s="80"/>
      <c r="H2" s="177" t="s">
        <v>380</v>
      </c>
      <c r="I2" s="81"/>
      <c r="K2" s="185" t="s">
        <v>378</v>
      </c>
      <c r="L2" s="185"/>
    </row>
    <row r="3" spans="1:12" s="29" customFormat="1" ht="19.5" customHeight="1">
      <c r="A3" s="28"/>
      <c r="B3" s="178"/>
      <c r="C3" s="178"/>
      <c r="D3" s="178"/>
      <c r="E3" s="178"/>
      <c r="F3" s="81"/>
      <c r="G3" s="80"/>
      <c r="H3" s="177"/>
      <c r="I3" s="81"/>
      <c r="K3" s="152" t="s">
        <v>379</v>
      </c>
      <c r="L3" s="153">
        <f>IF(AND(L5=1,L4=0),1,0)</f>
        <v>0</v>
      </c>
    </row>
    <row r="4" spans="1:12" s="29" customFormat="1" ht="19.5" customHeight="1">
      <c r="A4" s="28"/>
      <c r="B4" s="178"/>
      <c r="C4" s="178"/>
      <c r="D4" s="178"/>
      <c r="E4" s="178"/>
      <c r="F4" s="81"/>
      <c r="G4" s="80"/>
      <c r="H4" s="177"/>
      <c r="I4" s="81"/>
      <c r="K4" s="152" t="s">
        <v>377</v>
      </c>
      <c r="L4" s="153">
        <f>PRODUCT(L5:L11)</f>
        <v>0</v>
      </c>
    </row>
    <row r="5" spans="1:12" s="29" customFormat="1" ht="19.5" customHeight="1">
      <c r="A5" s="28"/>
      <c r="B5" s="173" t="s">
        <v>4</v>
      </c>
      <c r="C5" s="173"/>
      <c r="D5" s="173"/>
      <c r="E5" s="173"/>
      <c r="F5" s="82"/>
      <c r="G5" s="80"/>
      <c r="H5" s="177"/>
      <c r="I5" s="82"/>
      <c r="K5" s="150" t="s">
        <v>374</v>
      </c>
      <c r="L5" s="151">
        <f>IF(OR(COUNTA(D10:D20)&gt;0, COUNTA(E27:E63)&gt;0),1,0)</f>
        <v>0</v>
      </c>
    </row>
    <row r="6" spans="1:12" s="29" customFormat="1" ht="19.5" customHeight="1">
      <c r="A6" s="28"/>
      <c r="B6" s="174" t="s">
        <v>384</v>
      </c>
      <c r="C6" s="174"/>
      <c r="D6" s="174"/>
      <c r="E6" s="174"/>
      <c r="F6" s="83"/>
      <c r="G6" s="80"/>
      <c r="H6" s="177"/>
      <c r="I6" s="83"/>
      <c r="K6" s="150" t="s">
        <v>371</v>
      </c>
      <c r="L6" s="151">
        <f>IF(OR(ISNUMBER(SEARCH(" ",TRIM(D17))),ISNUMBER(SEARCH(" ",TRIM(D20)))),0,1)</f>
        <v>1</v>
      </c>
    </row>
    <row r="7" spans="1:12" s="29" customFormat="1" ht="19.5" customHeight="1">
      <c r="A7" s="83"/>
      <c r="B7" s="174"/>
      <c r="C7" s="174"/>
      <c r="D7" s="174"/>
      <c r="E7" s="174"/>
      <c r="F7" s="83"/>
      <c r="G7" s="80"/>
      <c r="H7" s="177"/>
      <c r="I7" s="83"/>
      <c r="K7" s="150" t="s">
        <v>382</v>
      </c>
      <c r="L7" s="151">
        <f>IF(OR(ISNUMBER(SEARCH(CHAR(10),TRIM(D17))),ISNUMBER(SEARCH(" ",TRIM(D20)))),0,1)</f>
        <v>1</v>
      </c>
    </row>
    <row r="8" spans="1:12" s="29" customFormat="1" ht="19.5" customHeight="1">
      <c r="A8" s="83"/>
      <c r="B8" s="84"/>
      <c r="C8" s="84"/>
      <c r="D8" s="84"/>
      <c r="E8" s="84"/>
      <c r="F8" s="84"/>
      <c r="G8" s="80"/>
      <c r="H8" s="28"/>
      <c r="I8" s="84"/>
      <c r="K8" s="150" t="s">
        <v>372</v>
      </c>
      <c r="L8" s="151">
        <f>IF(AND(ISNUMBER(SEARCH("@",TRIM(D17))),ISNUMBER(SEARCH("@",TRIM(D20)))),1,0)</f>
        <v>0</v>
      </c>
    </row>
    <row r="9" spans="1:12" s="88" customFormat="1" ht="19.5" customHeight="1">
      <c r="A9" s="85"/>
      <c r="B9" s="175" t="s">
        <v>315</v>
      </c>
      <c r="C9" s="175"/>
      <c r="D9" s="175"/>
      <c r="E9" s="175"/>
      <c r="F9" s="86"/>
      <c r="G9" s="87"/>
      <c r="H9" s="85"/>
      <c r="I9" s="86"/>
      <c r="K9" s="150" t="s">
        <v>373</v>
      </c>
      <c r="L9" s="151">
        <f>IF(IFERROR(NOT(AND(LEFT(D12,1)="X",EXACT(D12,UPPER(D12)),OR(AND(ISNUMBER(VALUE(MID(D12,2,1))),ISNUMBER(VALUE(MID(D12,3,1))),ISNUMBER(VALUE(MID(D12,4,1)))),AND(ISNUMBER(VALUE(MID(D12,2,1))),ISNUMBER(VALUE(MID(D12,3,1))),ISNUMBER(VALUE(MID(D12,4,1))),ISNUMBER(VALUE(MID(D12,5,1))))),OR(LEN(D12)=4, LEN(D12)=5))),TRUE),0,1)</f>
        <v>0</v>
      </c>
    </row>
    <row r="10" spans="1:12" s="27" customFormat="1" ht="19.5" customHeight="1">
      <c r="A10" s="89"/>
      <c r="B10" s="90"/>
      <c r="C10" s="33" t="s">
        <v>2</v>
      </c>
      <c r="D10" s="91"/>
      <c r="E10" s="92" t="str">
        <f>TRIM(D10)</f>
        <v/>
      </c>
      <c r="F10" s="32"/>
      <c r="G10" s="93"/>
      <c r="H10" s="94"/>
      <c r="I10" s="32"/>
      <c r="K10" s="150" t="s">
        <v>375</v>
      </c>
      <c r="L10" s="151">
        <f>IF(COUNTA(D10:D20)=11,1,0)</f>
        <v>0</v>
      </c>
    </row>
    <row r="11" spans="1:12" s="27" customFormat="1" ht="19.5" customHeight="1">
      <c r="A11" s="89"/>
      <c r="B11" s="90"/>
      <c r="C11" s="33" t="s">
        <v>3</v>
      </c>
      <c r="D11" s="95"/>
      <c r="E11" s="92" t="str">
        <f t="shared" ref="E11:E20" si="0">TRIM(D11)</f>
        <v/>
      </c>
      <c r="F11" s="32"/>
      <c r="G11" s="93"/>
      <c r="H11" s="94"/>
      <c r="I11" s="32"/>
      <c r="K11" s="150" t="s">
        <v>376</v>
      </c>
      <c r="L11" s="151">
        <f>IF(COUNTA(E27:E63)=11,1,0)</f>
        <v>0</v>
      </c>
    </row>
    <row r="12" spans="1:12" s="27" customFormat="1" ht="19.5" customHeight="1">
      <c r="A12" s="89"/>
      <c r="B12" s="90"/>
      <c r="C12" s="33" t="s">
        <v>395</v>
      </c>
      <c r="D12" s="95"/>
      <c r="E12" s="92" t="str">
        <f t="shared" si="0"/>
        <v/>
      </c>
      <c r="F12" s="32"/>
      <c r="G12" s="93"/>
      <c r="H12" s="94" t="s">
        <v>391</v>
      </c>
      <c r="I12" s="32"/>
    </row>
    <row r="13" spans="1:12" s="27" customFormat="1" ht="19.5" customHeight="1">
      <c r="A13" s="89"/>
      <c r="B13" s="90"/>
      <c r="C13" s="33" t="s">
        <v>12</v>
      </c>
      <c r="D13" s="95"/>
      <c r="E13" s="92" t="str">
        <f t="shared" si="0"/>
        <v/>
      </c>
      <c r="F13" s="32"/>
      <c r="G13" s="93"/>
      <c r="H13" s="94"/>
      <c r="I13" s="32"/>
    </row>
    <row r="14" spans="1:12" s="27" customFormat="1" ht="19.5" customHeight="1">
      <c r="A14" s="89"/>
      <c r="B14" s="90"/>
      <c r="C14" s="33" t="s">
        <v>17</v>
      </c>
      <c r="D14" s="95"/>
      <c r="E14" s="92" t="str">
        <f t="shared" si="0"/>
        <v/>
      </c>
      <c r="F14" s="32"/>
      <c r="G14" s="93"/>
      <c r="H14" s="94"/>
      <c r="I14" s="32"/>
    </row>
    <row r="15" spans="1:12" s="27" customFormat="1" ht="19.5" customHeight="1">
      <c r="A15" s="89"/>
      <c r="B15" s="90"/>
      <c r="C15" s="33" t="s">
        <v>18</v>
      </c>
      <c r="D15" s="95"/>
      <c r="E15" s="92" t="str">
        <f t="shared" si="0"/>
        <v/>
      </c>
      <c r="F15" s="32"/>
      <c r="G15" s="93"/>
      <c r="H15" s="94" t="s">
        <v>346</v>
      </c>
      <c r="I15" s="32"/>
    </row>
    <row r="16" spans="1:12" s="27" customFormat="1" ht="19.5" customHeight="1">
      <c r="A16" s="89"/>
      <c r="B16" s="90"/>
      <c r="C16" s="33" t="s">
        <v>40</v>
      </c>
      <c r="D16" s="95"/>
      <c r="E16" s="92" t="str">
        <f t="shared" si="0"/>
        <v/>
      </c>
      <c r="F16" s="32"/>
      <c r="G16" s="93"/>
      <c r="H16" s="94"/>
      <c r="I16" s="32"/>
    </row>
    <row r="17" spans="1:9" s="27" customFormat="1" ht="19.5" customHeight="1">
      <c r="A17" s="89"/>
      <c r="B17" s="90"/>
      <c r="C17" s="33" t="s">
        <v>1</v>
      </c>
      <c r="D17" s="154"/>
      <c r="E17" s="92" t="str">
        <f t="shared" si="0"/>
        <v/>
      </c>
      <c r="F17" s="33"/>
      <c r="G17" s="93"/>
      <c r="H17" s="94" t="s">
        <v>347</v>
      </c>
      <c r="I17" s="33"/>
    </row>
    <row r="18" spans="1:9" s="27" customFormat="1" ht="19.5" customHeight="1">
      <c r="A18" s="89"/>
      <c r="B18" s="90"/>
      <c r="C18" s="33" t="s">
        <v>41</v>
      </c>
      <c r="D18" s="95"/>
      <c r="E18" s="92" t="str">
        <f t="shared" si="0"/>
        <v/>
      </c>
      <c r="F18" s="32"/>
      <c r="G18" s="93"/>
      <c r="H18" s="94" t="s">
        <v>348</v>
      </c>
      <c r="I18" s="32"/>
    </row>
    <row r="19" spans="1:9" s="27" customFormat="1" ht="19.5" customHeight="1">
      <c r="A19" s="89"/>
      <c r="B19" s="90"/>
      <c r="C19" s="33" t="s">
        <v>40</v>
      </c>
      <c r="D19" s="95"/>
      <c r="E19" s="92" t="str">
        <f t="shared" si="0"/>
        <v/>
      </c>
      <c r="F19" s="32"/>
      <c r="G19" s="93"/>
      <c r="H19" s="94"/>
      <c r="I19" s="32"/>
    </row>
    <row r="20" spans="1:9" s="27" customFormat="1" ht="19.5" customHeight="1">
      <c r="A20" s="89"/>
      <c r="B20" s="90"/>
      <c r="C20" s="33" t="s">
        <v>1</v>
      </c>
      <c r="D20" s="154"/>
      <c r="E20" s="92" t="str">
        <f t="shared" si="0"/>
        <v/>
      </c>
      <c r="F20" s="33"/>
      <c r="G20" s="93"/>
      <c r="H20" s="94" t="s">
        <v>347</v>
      </c>
      <c r="I20" s="33"/>
    </row>
    <row r="21" spans="1:9" s="29" customFormat="1" ht="19.5" customHeight="1">
      <c r="A21" s="28"/>
      <c r="B21" s="90"/>
      <c r="C21" s="33"/>
      <c r="D21" s="33"/>
      <c r="E21" s="33"/>
      <c r="F21" s="33"/>
      <c r="G21" s="80"/>
      <c r="H21" s="28"/>
      <c r="I21" s="33"/>
    </row>
    <row r="22" spans="1:9" s="29" customFormat="1" ht="19.5" customHeight="1">
      <c r="A22" s="33"/>
      <c r="B22" s="176" t="s">
        <v>359</v>
      </c>
      <c r="C22" s="176"/>
      <c r="D22" s="176"/>
      <c r="E22" s="176"/>
      <c r="F22" s="96"/>
      <c r="G22" s="80"/>
      <c r="H22" s="28"/>
      <c r="I22" s="96"/>
    </row>
    <row r="23" spans="1:9" s="29" customFormat="1" ht="19.5" customHeight="1">
      <c r="A23" s="33"/>
      <c r="B23" s="90"/>
      <c r="C23" s="33"/>
      <c r="D23" s="33"/>
      <c r="E23" s="33"/>
      <c r="F23" s="33"/>
      <c r="G23" s="80"/>
      <c r="H23" s="28"/>
      <c r="I23" s="33"/>
    </row>
    <row r="24" spans="1:9" s="98" customFormat="1" ht="19.5" customHeight="1">
      <c r="A24" s="33"/>
      <c r="B24" s="175" t="s">
        <v>14</v>
      </c>
      <c r="C24" s="175"/>
      <c r="D24" s="175"/>
      <c r="E24" s="175"/>
      <c r="F24" s="86"/>
      <c r="G24" s="97"/>
      <c r="H24" s="89"/>
      <c r="I24" s="86"/>
    </row>
    <row r="25" spans="1:9" ht="19.5" customHeight="1">
      <c r="A25" s="33"/>
      <c r="B25" s="172" t="s">
        <v>13</v>
      </c>
      <c r="C25" s="172"/>
      <c r="D25" s="172"/>
      <c r="E25" s="172"/>
      <c r="F25" s="34"/>
      <c r="G25" s="80"/>
      <c r="H25" s="28"/>
      <c r="I25" s="34"/>
    </row>
    <row r="26" spans="1:9" ht="19.5" customHeight="1">
      <c r="A26" s="33"/>
      <c r="B26" s="172"/>
      <c r="C26" s="172"/>
      <c r="D26" s="172"/>
      <c r="E26" s="172"/>
      <c r="F26" s="34"/>
      <c r="G26" s="80"/>
      <c r="H26" s="28"/>
      <c r="I26" s="34"/>
    </row>
    <row r="27" spans="1:9" s="27" customFormat="1" ht="19.5" customHeight="1">
      <c r="A27" s="33"/>
      <c r="B27" s="31">
        <v>1.1000000000000001</v>
      </c>
      <c r="C27" s="172" t="s">
        <v>328</v>
      </c>
      <c r="D27" s="172"/>
      <c r="E27" s="99"/>
      <c r="F27" s="33"/>
      <c r="G27" s="97"/>
      <c r="H27" s="89"/>
      <c r="I27" s="33"/>
    </row>
    <row r="28" spans="1:9" s="29" customFormat="1" ht="19.5" customHeight="1">
      <c r="A28" s="33"/>
      <c r="B28" s="90"/>
      <c r="C28" s="172" t="s">
        <v>39</v>
      </c>
      <c r="D28" s="172"/>
      <c r="E28" s="33"/>
      <c r="F28" s="33"/>
      <c r="G28" s="80"/>
      <c r="H28" s="28"/>
      <c r="I28" s="33"/>
    </row>
    <row r="29" spans="1:9" s="29" customFormat="1" ht="19.5" customHeight="1">
      <c r="A29" s="33"/>
      <c r="B29" s="90"/>
      <c r="C29" s="100"/>
      <c r="D29" s="33"/>
      <c r="E29" s="33"/>
      <c r="F29" s="33"/>
      <c r="G29" s="80"/>
      <c r="H29" s="28"/>
      <c r="I29" s="33"/>
    </row>
    <row r="30" spans="1:9" s="98" customFormat="1" ht="19.5" customHeight="1">
      <c r="A30" s="33"/>
      <c r="B30" s="175" t="s">
        <v>19</v>
      </c>
      <c r="C30" s="175"/>
      <c r="D30" s="175"/>
      <c r="E30" s="175"/>
      <c r="F30" s="86"/>
      <c r="G30" s="97"/>
      <c r="H30" s="89"/>
      <c r="I30" s="86"/>
    </row>
    <row r="31" spans="1:9" ht="19.5" customHeight="1">
      <c r="A31" s="33"/>
      <c r="B31" s="172" t="s">
        <v>312</v>
      </c>
      <c r="C31" s="172"/>
      <c r="D31" s="172"/>
      <c r="E31" s="172"/>
      <c r="F31" s="34"/>
      <c r="G31" s="80"/>
      <c r="H31" s="28"/>
      <c r="I31" s="34"/>
    </row>
    <row r="32" spans="1:9" ht="19.5" customHeight="1">
      <c r="A32" s="33"/>
      <c r="B32" s="172"/>
      <c r="C32" s="172"/>
      <c r="D32" s="172"/>
      <c r="E32" s="172"/>
      <c r="F32" s="34"/>
      <c r="G32" s="80"/>
      <c r="H32" s="28"/>
      <c r="I32" s="34"/>
    </row>
    <row r="33" spans="1:9" s="27" customFormat="1" ht="19.5" customHeight="1">
      <c r="A33" s="33"/>
      <c r="B33" s="101">
        <v>2.1</v>
      </c>
      <c r="C33" s="172" t="s">
        <v>21</v>
      </c>
      <c r="D33" s="172"/>
      <c r="E33" s="99"/>
      <c r="F33" s="33"/>
      <c r="G33" s="97"/>
      <c r="H33" s="89"/>
      <c r="I33" s="33"/>
    </row>
    <row r="34" spans="1:9" s="29" customFormat="1" ht="19.5" customHeight="1">
      <c r="A34" s="33"/>
      <c r="B34" s="102"/>
      <c r="C34" s="172" t="s">
        <v>39</v>
      </c>
      <c r="D34" s="172"/>
      <c r="E34" s="33"/>
      <c r="F34" s="33"/>
      <c r="G34" s="80"/>
      <c r="H34" s="28"/>
      <c r="I34" s="33"/>
    </row>
    <row r="35" spans="1:9" s="29" customFormat="1" ht="19.5" customHeight="1">
      <c r="A35" s="33"/>
      <c r="B35" s="102"/>
      <c r="C35" s="31"/>
      <c r="D35" s="33"/>
      <c r="E35" s="33"/>
      <c r="F35" s="33"/>
      <c r="G35" s="80"/>
      <c r="H35" s="28"/>
      <c r="I35" s="33"/>
    </row>
    <row r="36" spans="1:9" s="27" customFormat="1" ht="19.5" customHeight="1">
      <c r="A36" s="33"/>
      <c r="B36" s="101">
        <v>2.2000000000000002</v>
      </c>
      <c r="C36" s="172" t="s">
        <v>22</v>
      </c>
      <c r="D36" s="172"/>
      <c r="E36" s="99"/>
      <c r="F36" s="33" t="s">
        <v>15</v>
      </c>
      <c r="G36" s="97"/>
      <c r="H36" s="89"/>
      <c r="I36" s="33"/>
    </row>
    <row r="37" spans="1:9" s="29" customFormat="1" ht="19.5" customHeight="1">
      <c r="A37" s="33"/>
      <c r="B37" s="90"/>
      <c r="C37" s="172" t="s">
        <v>39</v>
      </c>
      <c r="D37" s="172"/>
      <c r="E37" s="33"/>
      <c r="F37" s="33"/>
      <c r="G37" s="80"/>
      <c r="H37" s="28"/>
      <c r="I37" s="33"/>
    </row>
    <row r="38" spans="1:9" s="29" customFormat="1" ht="19.5" customHeight="1">
      <c r="A38" s="33"/>
      <c r="B38" s="90"/>
      <c r="C38" s="33"/>
      <c r="D38" s="33"/>
      <c r="E38" s="33"/>
      <c r="F38" s="33"/>
      <c r="G38" s="80"/>
      <c r="H38" s="28"/>
      <c r="I38" s="33"/>
    </row>
    <row r="39" spans="1:9" s="106" customFormat="1" ht="19.5" customHeight="1">
      <c r="A39" s="104"/>
      <c r="B39" s="175" t="s">
        <v>321</v>
      </c>
      <c r="C39" s="175"/>
      <c r="D39" s="175"/>
      <c r="E39" s="175"/>
      <c r="F39" s="104"/>
      <c r="G39" s="105"/>
      <c r="H39" s="103"/>
      <c r="I39" s="104"/>
    </row>
    <row r="40" spans="1:9" s="27" customFormat="1" ht="19.5" customHeight="1">
      <c r="A40" s="33"/>
      <c r="B40" s="107" t="s">
        <v>29</v>
      </c>
      <c r="C40" s="172" t="s">
        <v>26</v>
      </c>
      <c r="D40" s="172"/>
      <c r="E40" s="99"/>
      <c r="F40" s="33"/>
      <c r="G40" s="97"/>
      <c r="H40" s="89"/>
      <c r="I40" s="33"/>
    </row>
    <row r="41" spans="1:9" s="27" customFormat="1" ht="19.5" customHeight="1">
      <c r="A41" s="33"/>
      <c r="B41" s="107"/>
      <c r="C41" s="34"/>
      <c r="D41" s="34"/>
      <c r="E41" s="132"/>
      <c r="F41" s="33"/>
      <c r="G41" s="97"/>
      <c r="H41" s="89"/>
      <c r="I41" s="33"/>
    </row>
    <row r="42" spans="1:9" s="27" customFormat="1" ht="19.5" customHeight="1">
      <c r="A42" s="33"/>
      <c r="B42" s="107" t="s">
        <v>30</v>
      </c>
      <c r="C42" s="172" t="s">
        <v>20</v>
      </c>
      <c r="D42" s="172"/>
      <c r="E42" s="99"/>
      <c r="F42" s="33"/>
      <c r="G42" s="97"/>
      <c r="H42" s="89"/>
      <c r="I42" s="33"/>
    </row>
    <row r="43" spans="1:9" s="27" customFormat="1" ht="19.5" customHeight="1">
      <c r="A43" s="33"/>
      <c r="B43" s="107"/>
      <c r="C43" s="33"/>
      <c r="D43" s="33"/>
      <c r="E43" s="108"/>
      <c r="F43" s="33"/>
      <c r="G43" s="97"/>
      <c r="H43" s="89"/>
      <c r="I43" s="33"/>
    </row>
    <row r="44" spans="1:9" s="27" customFormat="1" ht="19.5" customHeight="1">
      <c r="A44" s="33"/>
      <c r="B44" s="107" t="s">
        <v>31</v>
      </c>
      <c r="C44" s="172" t="s">
        <v>37</v>
      </c>
      <c r="D44" s="172"/>
      <c r="E44" s="99"/>
      <c r="F44" s="33"/>
      <c r="G44" s="97"/>
      <c r="H44" s="89"/>
      <c r="I44" s="33"/>
    </row>
    <row r="45" spans="1:9" s="29" customFormat="1" ht="19.5" customHeight="1">
      <c r="A45" s="33"/>
      <c r="B45" s="90"/>
      <c r="C45" s="32"/>
      <c r="D45" s="33"/>
      <c r="E45" s="33"/>
      <c r="F45" s="33"/>
      <c r="G45" s="80"/>
      <c r="H45" s="28"/>
      <c r="I45" s="33"/>
    </row>
    <row r="46" spans="1:9" s="29" customFormat="1" ht="19.5" customHeight="1">
      <c r="A46" s="33"/>
      <c r="B46" s="171" t="s">
        <v>385</v>
      </c>
      <c r="C46" s="171"/>
      <c r="D46" s="171"/>
      <c r="E46" s="33"/>
      <c r="F46" s="33"/>
      <c r="G46" s="80"/>
      <c r="H46" s="28"/>
      <c r="I46" s="33"/>
    </row>
    <row r="47" spans="1:9" s="29" customFormat="1" ht="19.5" customHeight="1">
      <c r="A47" s="33"/>
      <c r="B47" s="90"/>
      <c r="C47" s="86"/>
      <c r="D47" s="33"/>
      <c r="E47" s="33"/>
      <c r="F47" s="33"/>
      <c r="G47" s="80"/>
      <c r="H47" s="28"/>
      <c r="I47" s="33"/>
    </row>
    <row r="48" spans="1:9" s="98" customFormat="1" ht="19.5" customHeight="1">
      <c r="A48" s="33"/>
      <c r="B48" s="175" t="s">
        <v>319</v>
      </c>
      <c r="C48" s="175"/>
      <c r="D48" s="175"/>
      <c r="E48" s="175"/>
      <c r="F48" s="33"/>
      <c r="G48" s="97"/>
      <c r="H48" s="89"/>
      <c r="I48" s="33"/>
    </row>
    <row r="49" spans="1:9" s="27" customFormat="1" ht="19.5" customHeight="1">
      <c r="A49" s="33"/>
      <c r="B49" s="109" t="s">
        <v>32</v>
      </c>
      <c r="C49" s="171" t="s">
        <v>360</v>
      </c>
      <c r="D49" s="171"/>
      <c r="E49" s="99"/>
      <c r="F49" s="33"/>
      <c r="G49" s="97"/>
      <c r="H49" s="89"/>
      <c r="I49" s="33"/>
    </row>
    <row r="50" spans="1:9" s="27" customFormat="1" ht="19.5" customHeight="1">
      <c r="A50" s="33"/>
      <c r="B50" s="107"/>
      <c r="C50" s="171" t="s">
        <v>386</v>
      </c>
      <c r="D50" s="171"/>
      <c r="E50" s="41"/>
      <c r="F50" s="33"/>
      <c r="G50" s="97"/>
      <c r="H50" s="89"/>
      <c r="I50" s="33"/>
    </row>
    <row r="51" spans="1:9" s="27" customFormat="1" ht="19.5" customHeight="1">
      <c r="A51" s="33"/>
      <c r="B51" s="107"/>
      <c r="C51" s="33"/>
      <c r="D51" s="33"/>
      <c r="E51" s="41"/>
      <c r="F51" s="33"/>
      <c r="G51" s="97"/>
      <c r="H51" s="89"/>
      <c r="I51" s="33"/>
    </row>
    <row r="52" spans="1:9" s="27" customFormat="1" ht="19.5" customHeight="1">
      <c r="A52" s="33"/>
      <c r="B52" s="109" t="s">
        <v>33</v>
      </c>
      <c r="C52" s="171" t="s">
        <v>316</v>
      </c>
      <c r="D52" s="171"/>
      <c r="E52" s="99"/>
      <c r="F52" s="33" t="s">
        <v>15</v>
      </c>
      <c r="G52" s="97"/>
      <c r="H52" s="89"/>
      <c r="I52" s="33"/>
    </row>
    <row r="53" spans="1:9" s="27" customFormat="1" ht="19.5" customHeight="1">
      <c r="A53" s="33"/>
      <c r="B53" s="109"/>
      <c r="C53" s="171" t="s">
        <v>386</v>
      </c>
      <c r="D53" s="171"/>
      <c r="E53" s="33"/>
      <c r="F53" s="33"/>
      <c r="G53" s="97"/>
      <c r="H53" s="89"/>
      <c r="I53" s="89"/>
    </row>
    <row r="54" spans="1:9" s="27" customFormat="1" ht="19.5" customHeight="1">
      <c r="A54" s="33"/>
      <c r="B54" s="109"/>
      <c r="C54" s="33"/>
      <c r="D54" s="33"/>
      <c r="E54" s="33"/>
      <c r="F54" s="33"/>
      <c r="G54" s="97"/>
      <c r="H54" s="89"/>
      <c r="I54" s="33"/>
    </row>
    <row r="55" spans="1:9" s="27" customFormat="1" ht="19.5" customHeight="1">
      <c r="A55" s="33"/>
      <c r="B55" s="107" t="s">
        <v>34</v>
      </c>
      <c r="C55" s="171" t="s">
        <v>27</v>
      </c>
      <c r="D55" s="171"/>
      <c r="E55" s="99"/>
      <c r="F55" s="33"/>
      <c r="G55" s="97"/>
      <c r="H55" s="89"/>
      <c r="I55" s="33"/>
    </row>
    <row r="56" spans="1:9" ht="19.5" customHeight="1">
      <c r="A56" s="33"/>
      <c r="B56" s="90"/>
      <c r="C56" s="171" t="s">
        <v>39</v>
      </c>
      <c r="D56" s="171"/>
      <c r="E56" s="33"/>
      <c r="F56" s="33"/>
      <c r="G56" s="80"/>
      <c r="H56" s="28"/>
      <c r="I56" s="33"/>
    </row>
    <row r="57" spans="1:9" s="29" customFormat="1" ht="19.5" customHeight="1">
      <c r="A57" s="33"/>
      <c r="B57" s="110"/>
      <c r="C57" s="33"/>
      <c r="D57" s="33"/>
      <c r="E57" s="32"/>
      <c r="F57" s="33"/>
      <c r="G57" s="80"/>
      <c r="H57" s="28"/>
      <c r="I57" s="33"/>
    </row>
    <row r="58" spans="1:9" s="98" customFormat="1" ht="19.5" customHeight="1">
      <c r="A58" s="33"/>
      <c r="B58" s="175" t="s">
        <v>320</v>
      </c>
      <c r="C58" s="175"/>
      <c r="D58" s="175"/>
      <c r="E58" s="175"/>
      <c r="F58" s="33"/>
      <c r="G58" s="97"/>
      <c r="H58" s="89"/>
      <c r="I58" s="33"/>
    </row>
    <row r="59" spans="1:9" s="113" customFormat="1" ht="19.5" customHeight="1">
      <c r="A59" s="133"/>
      <c r="B59" s="107" t="s">
        <v>35</v>
      </c>
      <c r="C59" s="188" t="s">
        <v>330</v>
      </c>
      <c r="D59" s="188"/>
      <c r="E59" s="99"/>
      <c r="F59" s="33"/>
      <c r="G59" s="112"/>
      <c r="H59" s="111"/>
      <c r="I59" s="33"/>
    </row>
    <row r="60" spans="1:9" s="113" customFormat="1" ht="19.5" customHeight="1">
      <c r="A60" s="133"/>
      <c r="B60" s="107"/>
      <c r="C60" s="188"/>
      <c r="D60" s="188"/>
      <c r="E60" s="114"/>
      <c r="F60" s="33"/>
      <c r="G60" s="112"/>
      <c r="H60" s="111"/>
      <c r="I60" s="33"/>
    </row>
    <row r="61" spans="1:9" s="113" customFormat="1" ht="19.5" customHeight="1">
      <c r="A61" s="133"/>
      <c r="B61" s="107"/>
      <c r="C61" s="172" t="s">
        <v>387</v>
      </c>
      <c r="D61" s="172"/>
      <c r="E61" s="114"/>
      <c r="F61" s="33"/>
      <c r="G61" s="112"/>
      <c r="H61" s="111"/>
      <c r="I61" s="33"/>
    </row>
    <row r="62" spans="1:9" s="113" customFormat="1" ht="19.5" customHeight="1">
      <c r="A62" s="133"/>
      <c r="B62" s="107"/>
      <c r="C62" s="133"/>
      <c r="D62" s="115"/>
      <c r="E62" s="114"/>
      <c r="F62" s="33"/>
      <c r="G62" s="112"/>
      <c r="H62" s="111"/>
      <c r="I62" s="33"/>
    </row>
    <row r="63" spans="1:9" s="113" customFormat="1" ht="19.5" customHeight="1">
      <c r="A63" s="133"/>
      <c r="B63" s="107" t="s">
        <v>36</v>
      </c>
      <c r="C63" s="188" t="s">
        <v>329</v>
      </c>
      <c r="D63" s="188"/>
      <c r="E63" s="99"/>
      <c r="F63" s="33" t="s">
        <v>15</v>
      </c>
      <c r="G63" s="112"/>
      <c r="H63" s="111"/>
      <c r="I63" s="33"/>
    </row>
    <row r="64" spans="1:9" s="113" customFormat="1" ht="19.5" customHeight="1">
      <c r="A64" s="133"/>
      <c r="B64" s="116"/>
      <c r="C64" s="188"/>
      <c r="D64" s="188"/>
      <c r="E64" s="114"/>
      <c r="F64" s="33"/>
      <c r="G64" s="112"/>
      <c r="H64" s="111"/>
      <c r="I64" s="33"/>
    </row>
    <row r="65" spans="1:9" s="113" customFormat="1" ht="19.5" customHeight="1">
      <c r="A65" s="133"/>
      <c r="B65" s="116"/>
      <c r="C65" s="188" t="s">
        <v>388</v>
      </c>
      <c r="D65" s="188"/>
      <c r="E65" s="114"/>
      <c r="F65" s="33"/>
      <c r="G65" s="112"/>
      <c r="H65" s="111"/>
      <c r="I65" s="33"/>
    </row>
    <row r="66" spans="1:9" ht="19.5" customHeight="1">
      <c r="A66" s="33"/>
      <c r="B66" s="90"/>
      <c r="C66" s="172"/>
      <c r="D66" s="172"/>
      <c r="E66" s="34"/>
      <c r="F66" s="34"/>
      <c r="G66" s="80"/>
      <c r="H66" s="28"/>
      <c r="I66" s="34"/>
    </row>
    <row r="67" spans="1:9" ht="19.5" customHeight="1">
      <c r="A67" s="33"/>
      <c r="B67" s="189" t="s">
        <v>399</v>
      </c>
      <c r="C67" s="189"/>
      <c r="D67" s="189"/>
      <c r="E67" s="189"/>
      <c r="F67" s="34"/>
      <c r="G67" s="80"/>
      <c r="H67" s="28"/>
      <c r="I67" s="34"/>
    </row>
    <row r="68" spans="1:9" ht="19.5" customHeight="1">
      <c r="A68" s="33"/>
      <c r="B68" s="189"/>
      <c r="C68" s="189"/>
      <c r="D68" s="189"/>
      <c r="E68" s="189"/>
      <c r="F68" s="34"/>
      <c r="G68" s="80"/>
      <c r="H68" s="28"/>
      <c r="I68" s="34"/>
    </row>
    <row r="69" spans="1:9" ht="19.5" customHeight="1">
      <c r="A69" s="33"/>
      <c r="B69" s="189"/>
      <c r="C69" s="189"/>
      <c r="D69" s="189"/>
      <c r="E69" s="189"/>
      <c r="F69" s="34"/>
      <c r="G69" s="80"/>
      <c r="H69" s="28"/>
      <c r="I69" s="34"/>
    </row>
    <row r="70" spans="1:9" ht="19.5" customHeight="1">
      <c r="A70" s="33"/>
      <c r="B70" s="189"/>
      <c r="C70" s="189"/>
      <c r="D70" s="189"/>
      <c r="E70" s="189"/>
      <c r="F70" s="34"/>
      <c r="G70" s="80"/>
      <c r="H70" s="28"/>
      <c r="I70" s="34"/>
    </row>
    <row r="71" spans="1:9" ht="19.5" customHeight="1">
      <c r="A71" s="33"/>
      <c r="B71" s="189"/>
      <c r="C71" s="189"/>
      <c r="D71" s="189"/>
      <c r="E71" s="189"/>
      <c r="F71" s="34"/>
      <c r="G71" s="80"/>
      <c r="H71" s="28"/>
      <c r="I71" s="34"/>
    </row>
    <row r="72" spans="1:9" ht="19.5" customHeight="1">
      <c r="A72" s="33"/>
      <c r="B72" s="189"/>
      <c r="C72" s="189"/>
      <c r="D72" s="189"/>
      <c r="E72" s="189"/>
      <c r="F72" s="34"/>
      <c r="G72" s="80"/>
      <c r="H72" s="28"/>
      <c r="I72" s="34"/>
    </row>
    <row r="73" spans="1:9" ht="19.5" customHeight="1">
      <c r="A73" s="33"/>
      <c r="B73" s="189"/>
      <c r="C73" s="189"/>
      <c r="D73" s="189"/>
      <c r="E73" s="189"/>
      <c r="F73" s="115"/>
      <c r="G73" s="80"/>
      <c r="H73" s="28"/>
      <c r="I73" s="115"/>
    </row>
    <row r="74" spans="1:9" ht="19.5" customHeight="1" thickBot="1">
      <c r="A74" s="33"/>
      <c r="B74" s="134"/>
      <c r="C74" s="134"/>
      <c r="D74" s="134"/>
      <c r="E74" s="134"/>
      <c r="F74" s="135"/>
      <c r="G74" s="80"/>
      <c r="H74" s="28"/>
      <c r="I74" s="117"/>
    </row>
    <row r="75" spans="1:9" ht="19.5" customHeight="1">
      <c r="A75" s="28"/>
      <c r="B75" s="190" t="s">
        <v>392</v>
      </c>
      <c r="C75" s="190"/>
      <c r="D75" s="190"/>
      <c r="E75" s="190"/>
      <c r="F75" s="118"/>
      <c r="G75" s="80"/>
      <c r="H75" s="28"/>
      <c r="I75" s="118"/>
    </row>
    <row r="76" spans="1:9" ht="19.5" customHeight="1">
      <c r="A76" s="28"/>
      <c r="B76" s="190"/>
      <c r="C76" s="190"/>
      <c r="D76" s="190"/>
      <c r="E76" s="190"/>
      <c r="F76" s="118"/>
      <c r="G76" s="80"/>
      <c r="H76" s="28"/>
      <c r="I76" s="118"/>
    </row>
    <row r="77" spans="1:9" s="121" customFormat="1" ht="19.5" customHeight="1">
      <c r="A77" s="28"/>
      <c r="B77" s="191" t="s">
        <v>23</v>
      </c>
      <c r="C77" s="191"/>
      <c r="D77" s="191"/>
      <c r="E77" s="191"/>
      <c r="F77" s="83"/>
      <c r="G77" s="119"/>
      <c r="H77" s="120"/>
      <c r="I77" s="83"/>
    </row>
    <row r="78" spans="1:9" s="121" customFormat="1" ht="19.5" customHeight="1">
      <c r="A78" s="28"/>
      <c r="B78" s="191"/>
      <c r="C78" s="191"/>
      <c r="D78" s="191"/>
      <c r="E78" s="191"/>
      <c r="F78" s="83"/>
      <c r="G78" s="119"/>
      <c r="H78" s="120"/>
      <c r="I78" s="83"/>
    </row>
    <row r="79" spans="1:9" s="121" customFormat="1" ht="19.5" customHeight="1">
      <c r="A79" s="28"/>
      <c r="B79" s="191"/>
      <c r="C79" s="191"/>
      <c r="D79" s="191"/>
      <c r="E79" s="191"/>
      <c r="F79" s="83"/>
      <c r="G79" s="119"/>
      <c r="H79" s="120"/>
      <c r="I79" s="83"/>
    </row>
    <row r="80" spans="1:9" s="29" customFormat="1" ht="19.5" customHeight="1">
      <c r="A80" s="28"/>
      <c r="B80" s="191"/>
      <c r="C80" s="191"/>
      <c r="D80" s="191"/>
      <c r="E80" s="191"/>
      <c r="F80" s="83"/>
      <c r="G80" s="80"/>
      <c r="H80" s="28"/>
      <c r="I80" s="83"/>
    </row>
    <row r="81" spans="1:9" s="29" customFormat="1" ht="19.5" customHeight="1">
      <c r="A81" s="28"/>
      <c r="B81" s="122"/>
      <c r="C81" s="123" t="s">
        <v>5</v>
      </c>
      <c r="D81" s="28"/>
      <c r="E81" s="124"/>
      <c r="F81" s="28"/>
      <c r="G81" s="80"/>
      <c r="H81" s="28"/>
      <c r="I81" s="28"/>
    </row>
    <row r="82" spans="1:9" s="29" customFormat="1" ht="19.5" customHeight="1">
      <c r="A82" s="28"/>
      <c r="B82" s="122"/>
      <c r="C82" s="125"/>
      <c r="D82" s="28"/>
      <c r="E82" s="28"/>
      <c r="F82" s="28"/>
      <c r="G82" s="80"/>
      <c r="H82" s="28"/>
      <c r="I82" s="28"/>
    </row>
    <row r="83" spans="1:9" s="29" customFormat="1" ht="19.5" customHeight="1">
      <c r="A83" s="28"/>
      <c r="B83" s="122"/>
      <c r="C83" s="125"/>
      <c r="D83" s="28"/>
      <c r="E83" s="28"/>
      <c r="F83" s="28"/>
      <c r="G83" s="80"/>
      <c r="H83" s="28"/>
      <c r="I83" s="28"/>
    </row>
    <row r="84" spans="1:9" s="29" customFormat="1" ht="19.5" customHeight="1">
      <c r="A84" s="28"/>
      <c r="B84" s="122"/>
      <c r="C84" s="126"/>
      <c r="D84" s="28"/>
      <c r="E84" s="28"/>
      <c r="F84" s="28"/>
      <c r="G84" s="80"/>
      <c r="H84" s="28"/>
      <c r="I84" s="28"/>
    </row>
    <row r="85" spans="1:9" s="29" customFormat="1" ht="19.5" customHeight="1">
      <c r="A85" s="28"/>
      <c r="B85" s="122"/>
      <c r="C85" s="127" t="s">
        <v>42</v>
      </c>
      <c r="D85" s="28"/>
      <c r="E85" s="28"/>
      <c r="F85" s="28"/>
      <c r="G85" s="80"/>
      <c r="H85" s="28"/>
      <c r="I85" s="28"/>
    </row>
    <row r="86" spans="1:9" s="29" customFormat="1" ht="19.5" customHeight="1" thickBot="1">
      <c r="A86" s="28"/>
      <c r="B86" s="128"/>
      <c r="C86" s="129"/>
      <c r="D86" s="129"/>
      <c r="E86" s="129"/>
      <c r="F86" s="28"/>
      <c r="G86" s="80"/>
      <c r="H86" s="28"/>
      <c r="I86" s="28"/>
    </row>
    <row r="87" spans="1:9" s="157" customFormat="1" ht="19.5" customHeight="1">
      <c r="A87" s="156"/>
      <c r="B87" s="187" t="s">
        <v>397</v>
      </c>
      <c r="C87" s="187"/>
      <c r="D87" s="187"/>
      <c r="E87" s="187"/>
      <c r="F87" s="156"/>
      <c r="G87" s="80"/>
      <c r="H87" s="156"/>
      <c r="I87" s="156"/>
    </row>
    <row r="88" spans="1:9" s="157" customFormat="1" ht="19.5" customHeight="1">
      <c r="A88" s="156"/>
      <c r="B88" s="186"/>
      <c r="C88" s="186"/>
      <c r="D88" s="186"/>
      <c r="E88" s="186"/>
      <c r="F88" s="156"/>
      <c r="G88" s="80"/>
      <c r="H88" s="156"/>
      <c r="I88" s="156"/>
    </row>
    <row r="89" spans="1:9" s="29" customFormat="1" ht="19.5" customHeight="1">
      <c r="A89" s="28"/>
      <c r="B89" s="179" t="s">
        <v>400</v>
      </c>
      <c r="C89" s="180"/>
      <c r="D89" s="180"/>
      <c r="E89" s="181"/>
      <c r="F89" s="28"/>
      <c r="G89" s="80"/>
      <c r="H89" s="28"/>
      <c r="I89" s="28"/>
    </row>
    <row r="90" spans="1:9" s="29" customFormat="1" ht="19.5" customHeight="1">
      <c r="A90" s="28"/>
      <c r="B90" s="182"/>
      <c r="C90" s="183"/>
      <c r="D90" s="183"/>
      <c r="E90" s="184"/>
      <c r="F90" s="28"/>
      <c r="G90" s="80"/>
      <c r="H90" s="28"/>
      <c r="I90" s="28"/>
    </row>
    <row r="91" spans="1:9" s="29" customFormat="1" ht="19.5" customHeight="1">
      <c r="A91" s="28"/>
      <c r="B91" s="122"/>
      <c r="C91" s="28"/>
      <c r="D91" s="28"/>
      <c r="E91" s="28"/>
      <c r="F91" s="28"/>
      <c r="G91" s="80"/>
      <c r="H91" s="28"/>
      <c r="I91" s="28"/>
    </row>
    <row r="92" spans="1:9" ht="19.5" hidden="1" customHeight="1"/>
    <row r="93" spans="1:9" ht="19.5" hidden="1" customHeight="1"/>
    <row r="94" spans="1:9" ht="19.5" hidden="1" customHeight="1"/>
    <row r="95" spans="1:9" ht="19.5" hidden="1" customHeight="1"/>
    <row r="96" spans="1:9" ht="19.5" hidden="1" customHeight="1"/>
    <row r="97" ht="19.5" hidden="1" customHeight="1"/>
    <row r="98" ht="19.5" hidden="1" customHeight="1"/>
    <row r="99" ht="19.5" hidden="1" customHeight="1"/>
    <row r="100" ht="19.5" hidden="1" customHeight="1"/>
    <row r="101" ht="19.5" hidden="1" customHeight="1"/>
    <row r="102" ht="19.5" hidden="1" customHeight="1"/>
    <row r="103" ht="19.5" hidden="1" customHeight="1"/>
    <row r="104" ht="19.5" hidden="1" customHeight="1"/>
    <row r="105" ht="19.5" hidden="1" customHeight="1"/>
    <row r="106" ht="19.5" hidden="1" customHeight="1"/>
    <row r="107" ht="19.5" hidden="1" customHeight="1"/>
    <row r="108" ht="19.5" hidden="1" customHeight="1"/>
    <row r="109" ht="19.5" hidden="1" customHeight="1"/>
    <row r="110" ht="19.5" hidden="1" customHeight="1"/>
    <row r="111" ht="19.5" hidden="1" customHeight="1"/>
    <row r="112" ht="19.5" hidden="1" customHeight="1"/>
    <row r="113" ht="19.5" hidden="1" customHeight="1"/>
  </sheetData>
  <sheetProtection algorithmName="SHA-512" hashValue="HLu8D6VnJNzsV7+NgJWhHq7sp9WVGLXSt2WXgNpft8mpihYWWPk39jkC/aXmbQ/HKscJBbHxjKJK+/bPNtvFmQ==" saltValue="0vr+Cet9InM/kthDQwuudg==" spinCount="100000" sheet="1" selectLockedCells="1"/>
  <dataConsolidate link="1"/>
  <mergeCells count="41">
    <mergeCell ref="B89:E90"/>
    <mergeCell ref="K2:L2"/>
    <mergeCell ref="C56:D56"/>
    <mergeCell ref="B88:E88"/>
    <mergeCell ref="B87:E87"/>
    <mergeCell ref="B46:D46"/>
    <mergeCell ref="C65:D65"/>
    <mergeCell ref="C63:D64"/>
    <mergeCell ref="C59:D60"/>
    <mergeCell ref="C61:D61"/>
    <mergeCell ref="B67:E73"/>
    <mergeCell ref="B75:E76"/>
    <mergeCell ref="B77:E80"/>
    <mergeCell ref="B48:E48"/>
    <mergeCell ref="B58:E58"/>
    <mergeCell ref="C66:D66"/>
    <mergeCell ref="C53:D53"/>
    <mergeCell ref="H2:H7"/>
    <mergeCell ref="C55:D55"/>
    <mergeCell ref="B31:E32"/>
    <mergeCell ref="C40:D40"/>
    <mergeCell ref="C34:D34"/>
    <mergeCell ref="C37:D37"/>
    <mergeCell ref="C42:D42"/>
    <mergeCell ref="C44:D44"/>
    <mergeCell ref="C36:D36"/>
    <mergeCell ref="C33:D33"/>
    <mergeCell ref="C52:D52"/>
    <mergeCell ref="B39:E39"/>
    <mergeCell ref="B1:E4"/>
    <mergeCell ref="C28:D28"/>
    <mergeCell ref="C49:D49"/>
    <mergeCell ref="C50:D50"/>
    <mergeCell ref="C27:D27"/>
    <mergeCell ref="B5:E5"/>
    <mergeCell ref="B6:E7"/>
    <mergeCell ref="B9:E9"/>
    <mergeCell ref="B22:E22"/>
    <mergeCell ref="B24:E24"/>
    <mergeCell ref="B25:E26"/>
    <mergeCell ref="B30:E30"/>
  </mergeCells>
  <phoneticPr fontId="1" type="noConversion"/>
  <conditionalFormatting sqref="D12">
    <cfRule type="expression" dxfId="11" priority="7">
      <formula>IFERROR(AND(NOT(AND(LEFT(D12,1)="X",EXACT(D12,UPPER(D12)),OR(AND(ISNUMBER(VALUE(MID(D12,2,1))),ISNUMBER(VALUE(MID(D12,3,1))),ISNUMBER(VALUE(MID(D12,4,1)))),AND(ISNUMBER(VALUE(MID(D12,2,1))),ISNUMBER(VALUE(MID(D12,3,1))),ISNUMBER(VALUE(MID(D12,4,1))),ISNUMBER(VALUE(MID(D12,5,1))))),OR(LEN(D12)=4, LEN(D12)=5))),NOT(ISBLANK(D12))),TRUE)</formula>
    </cfRule>
  </conditionalFormatting>
  <conditionalFormatting sqref="D10:D20">
    <cfRule type="expression" dxfId="10" priority="6">
      <formula>AND((COUNTBLANK($D$10:$D$20)+COUNTBLANK($E$27:$E$63)-26)&lt;22, ISBLANK(D10))</formula>
    </cfRule>
  </conditionalFormatting>
  <conditionalFormatting sqref="E27 E33 E36 E40 E42 E44 E49 E52 E55 E59 E63">
    <cfRule type="expression" dxfId="9" priority="5">
      <formula>AND((COUNTBLANK($D$10:$D$20)+COUNTBLANK($E$27:$E$63)-26)&lt;22, ISBLANK(E27))</formula>
    </cfRule>
  </conditionalFormatting>
  <conditionalFormatting sqref="D17 D20">
    <cfRule type="expression" dxfId="8" priority="1">
      <formula>AND((COUNTBLANK($D$10:$D$20)+COUNTBLANK($E$27:$E$63)-26)&lt;22, ISNUMBER(SEARCH(CHAR(10),TRIM(D17))))</formula>
    </cfRule>
    <cfRule type="expression" dxfId="7" priority="3">
      <formula>AND((COUNTBLANK($D$10:$D$20)+COUNTBLANK($E$27:$E$63)-26)&lt;22, ISNUMBER(SEARCH(" ",TRIM(D17))))</formula>
    </cfRule>
    <cfRule type="expression" dxfId="6" priority="4">
      <formula>AND((COUNTBLANK($D$10:$D$20)+COUNTBLANK($E$27:$E$63)-26)&lt;22, NOT(ISNUMBER(SEARCH("@",D17))))</formula>
    </cfRule>
  </conditionalFormatting>
  <conditionalFormatting sqref="H2:H7">
    <cfRule type="expression" dxfId="5" priority="8">
      <formula>$L$3=1</formula>
    </cfRule>
  </conditionalFormatting>
  <dataValidations count="2">
    <dataValidation type="list" showInputMessage="1" showErrorMessage="1" sqref="E63 E42 E44 E49 E36 E55 E33 E40 E59 E52" xr:uid="{00000000-0002-0000-0000-000000000000}">
      <formula1>"Yes, No"</formula1>
    </dataValidation>
    <dataValidation type="list" showErrorMessage="1" sqref="E27" xr:uid="{00000000-0002-0000-0000-000001000000}">
      <formula1>"Yes, No"</formula1>
    </dataValidation>
  </dataValidations>
  <pageMargins left="0.25" right="0.25" top="0.75" bottom="0.75" header="0.3" footer="0.3"/>
  <pageSetup paperSize="9" scale="78" fitToHeight="0" orientation="portrait" r:id="rId1"/>
  <headerFooter>
    <oddFooter>&amp;C&amp;P</oddFooter>
  </headerFooter>
  <rowBreaks count="1" manualBreakCount="1">
    <brk id="46" max="5"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XFC80"/>
  <sheetViews>
    <sheetView zoomScale="90" zoomScaleNormal="90" workbookViewId="0">
      <selection activeCell="B15" sqref="B15"/>
    </sheetView>
  </sheetViews>
  <sheetFormatPr defaultColWidth="0" defaultRowHeight="17.25" customHeight="1" zeroHeight="1"/>
  <cols>
    <col min="1" max="1" width="2.85546875" style="30" customWidth="1"/>
    <col min="2" max="2" width="64" style="29" customWidth="1"/>
    <col min="3" max="3" width="35.7109375" style="29" customWidth="1"/>
    <col min="4" max="4" width="26.140625" style="29" customWidth="1"/>
    <col min="5" max="5" width="17.7109375" style="29" customWidth="1"/>
    <col min="6" max="6" width="37.7109375" style="29" bestFit="1" customWidth="1"/>
    <col min="7" max="7" width="2.85546875" style="30" customWidth="1"/>
    <col min="8" max="8" width="2.85546875" style="26" customWidth="1"/>
    <col min="9" max="9" width="70" style="23" customWidth="1"/>
    <col min="10" max="10" width="2.85546875" style="23" customWidth="1"/>
    <col min="11" max="11" width="34.5703125" style="29" hidden="1" customWidth="1"/>
    <col min="12" max="12" width="35.28515625" style="29" hidden="1" customWidth="1"/>
    <col min="13" max="13" width="9.140625" style="29" hidden="1" customWidth="1"/>
    <col min="14" max="16382" width="9.140625" style="29" hidden="1"/>
    <col min="16383" max="16383" width="2.85546875" style="29" hidden="1"/>
    <col min="16384" max="16384" width="13.140625" style="29" hidden="1"/>
  </cols>
  <sheetData>
    <row r="1" spans="1:13" ht="18.75" customHeight="1">
      <c r="A1" s="136"/>
      <c r="B1" s="192" t="s">
        <v>43</v>
      </c>
      <c r="C1" s="192"/>
      <c r="D1" s="192"/>
      <c r="E1" s="192"/>
      <c r="F1" s="192"/>
      <c r="G1" s="136"/>
      <c r="H1" s="8"/>
      <c r="I1" s="9"/>
      <c r="J1" s="7"/>
    </row>
    <row r="2" spans="1:13" ht="18.75" customHeight="1">
      <c r="A2" s="136"/>
      <c r="B2" s="192"/>
      <c r="C2" s="192"/>
      <c r="D2" s="192"/>
      <c r="E2" s="192"/>
      <c r="F2" s="192"/>
      <c r="G2" s="136"/>
      <c r="H2" s="8"/>
      <c r="I2" s="194" t="s">
        <v>383</v>
      </c>
      <c r="J2" s="10"/>
      <c r="L2" s="185" t="s">
        <v>378</v>
      </c>
      <c r="M2" s="185"/>
    </row>
    <row r="3" spans="1:13" ht="18.75" customHeight="1">
      <c r="A3" s="136"/>
      <c r="B3" s="136"/>
      <c r="C3" s="136"/>
      <c r="D3" s="136"/>
      <c r="E3" s="136"/>
      <c r="F3" s="136"/>
      <c r="G3" s="136"/>
      <c r="H3" s="8"/>
      <c r="I3" s="194"/>
      <c r="J3" s="10"/>
      <c r="L3" s="152" t="s">
        <v>379</v>
      </c>
      <c r="M3" s="153">
        <f>IF(AND(M5=1,M4=0),1,0)</f>
        <v>0</v>
      </c>
    </row>
    <row r="4" spans="1:13" ht="18.75" customHeight="1">
      <c r="A4" s="136"/>
      <c r="B4" s="193" t="s">
        <v>389</v>
      </c>
      <c r="C4" s="193"/>
      <c r="D4" s="193"/>
      <c r="E4" s="193"/>
      <c r="F4" s="193"/>
      <c r="G4" s="136"/>
      <c r="H4" s="8"/>
      <c r="I4" s="194"/>
      <c r="J4" s="10"/>
      <c r="L4" s="152" t="s">
        <v>377</v>
      </c>
      <c r="M4" s="153">
        <f>IF(COUNT(A15:A34)=SUM(A15:A34),1,0)</f>
        <v>1</v>
      </c>
    </row>
    <row r="5" spans="1:13" ht="18.75" customHeight="1">
      <c r="A5" s="136"/>
      <c r="B5" s="193"/>
      <c r="C5" s="193"/>
      <c r="D5" s="193"/>
      <c r="E5" s="193"/>
      <c r="F5" s="193"/>
      <c r="G5" s="136"/>
      <c r="H5" s="8"/>
      <c r="I5" s="194"/>
      <c r="J5" s="11"/>
      <c r="L5" s="150" t="s">
        <v>374</v>
      </c>
      <c r="M5" s="151">
        <f>IF(COUNTA(B15:F34)&gt;0,1,0)</f>
        <v>0</v>
      </c>
    </row>
    <row r="6" spans="1:13" ht="18.75" customHeight="1">
      <c r="A6" s="136"/>
      <c r="B6" s="193"/>
      <c r="C6" s="193"/>
      <c r="D6" s="193"/>
      <c r="E6" s="193"/>
      <c r="F6" s="193"/>
      <c r="G6" s="136"/>
      <c r="H6" s="8"/>
      <c r="I6" s="194"/>
      <c r="J6" s="12"/>
    </row>
    <row r="7" spans="1:13" ht="18.75" customHeight="1">
      <c r="A7" s="136"/>
      <c r="B7" s="193"/>
      <c r="C7" s="193"/>
      <c r="D7" s="193"/>
      <c r="E7" s="193"/>
      <c r="F7" s="193"/>
      <c r="G7" s="136"/>
      <c r="H7" s="8"/>
      <c r="I7" s="194"/>
      <c r="J7" s="12"/>
    </row>
    <row r="8" spans="1:13" ht="18.75" customHeight="1">
      <c r="A8" s="136"/>
      <c r="B8" s="193"/>
      <c r="C8" s="193"/>
      <c r="D8" s="193"/>
      <c r="E8" s="193"/>
      <c r="F8" s="193"/>
      <c r="G8" s="136"/>
      <c r="H8" s="8"/>
      <c r="I8" s="194"/>
      <c r="J8" s="13"/>
    </row>
    <row r="9" spans="1:13" ht="18.75" customHeight="1">
      <c r="A9" s="136"/>
      <c r="B9" s="193"/>
      <c r="C9" s="193"/>
      <c r="D9" s="193"/>
      <c r="E9" s="193"/>
      <c r="F9" s="193"/>
      <c r="G9" s="136"/>
      <c r="H9" s="15"/>
      <c r="I9" s="194"/>
      <c r="J9" s="14"/>
    </row>
    <row r="10" spans="1:13" ht="18.75" customHeight="1">
      <c r="A10" s="136"/>
      <c r="B10" s="193"/>
      <c r="C10" s="193"/>
      <c r="D10" s="193"/>
      <c r="E10" s="193"/>
      <c r="F10" s="193"/>
      <c r="G10" s="136"/>
      <c r="H10" s="48"/>
      <c r="I10" s="194"/>
      <c r="J10" s="18"/>
    </row>
    <row r="11" spans="1:13" ht="18.75" customHeight="1">
      <c r="A11" s="136"/>
      <c r="B11" s="193"/>
      <c r="C11" s="193"/>
      <c r="D11" s="193"/>
      <c r="E11" s="193"/>
      <c r="F11" s="193"/>
      <c r="G11" s="136"/>
      <c r="H11" s="48"/>
      <c r="I11" s="194"/>
      <c r="J11" s="18"/>
    </row>
    <row r="12" spans="1:13" ht="18.75" customHeight="1">
      <c r="A12" s="136"/>
      <c r="B12" s="193"/>
      <c r="C12" s="193"/>
      <c r="D12" s="193"/>
      <c r="E12" s="193"/>
      <c r="F12" s="193"/>
      <c r="G12" s="136"/>
      <c r="H12" s="48"/>
      <c r="I12" s="61"/>
      <c r="J12" s="18"/>
    </row>
    <row r="13" spans="1:13" ht="18.75" customHeight="1">
      <c r="A13" s="136"/>
      <c r="B13" s="137"/>
      <c r="C13" s="137"/>
      <c r="D13" s="137"/>
      <c r="E13" s="137"/>
      <c r="F13" s="137"/>
      <c r="G13" s="136"/>
      <c r="H13" s="48"/>
      <c r="I13" s="61"/>
      <c r="J13" s="18"/>
    </row>
    <row r="14" spans="1:13" s="27" customFormat="1" ht="31.5">
      <c r="A14" s="136"/>
      <c r="B14" s="49" t="s">
        <v>16</v>
      </c>
      <c r="C14" s="49" t="s">
        <v>38</v>
      </c>
      <c r="D14" s="49" t="s">
        <v>28</v>
      </c>
      <c r="E14" s="50" t="s">
        <v>337</v>
      </c>
      <c r="F14" s="49" t="s">
        <v>0</v>
      </c>
      <c r="G14" s="136"/>
      <c r="H14" s="48"/>
      <c r="I14" s="61"/>
      <c r="J14" s="18"/>
    </row>
    <row r="15" spans="1:13" s="63" customFormat="1" ht="18.75" customHeight="1">
      <c r="A15" s="155" t="str">
        <f>IF(COUNTA(B15:F15)=0,"",IF(AND(OR(RIGHT(TRIM(B15),4)="2420",RIGHT(TRIM(B15),4)="2630",RIGHT(TRIM(B15),4)="2631"),COUNTA(D15:D15)=0),0,1)*IF(AND(OR(RIGHT(TRIM(B15),4)="2420",RIGHT(TRIM(B15),4)="2630",RIGHT(TRIM(B15),4)="2631"),COUNTA(B15:F15)&lt;&gt;5),0,1)*IF(AND(NOT(OR(RIGHT(TRIM(B15),4)="2420",RIGHT(TRIM(B15),4)="2630",RIGHT(TRIM(B15),4)="2631")),COUNTA(D15:D15)&lt;&gt;0),0,1)*IF(AND(NOT(OR(RIGHT(TRIM(B15),4)="2420",RIGHT(TRIM(B15),4)="2630",RIGHT(TRIM(B15),4)="2631")),COUNTA(B15:C15,E15:F15)&lt;&gt;4),0,1)*IF(IFERROR(AND(NOT(AND(AND(_xlfn.NUMBERVALUE(LEFT(E15,4))&gt;2000,_xlfn.NUMBERVALUE(LEFT(E15,4))&lt;2030),AND(_xlfn.NUMBERVALUE(MID(E15,6,2))&gt;0,_xlfn.NUMBERVALUE(MID(E15,6,2))&lt;13),AND(_xlfn.NUMBERVALUE(MID(E15,9,2))&gt;0,_xlfn.NUMBERVALUE(MID(E15,9,2))&lt;32),MID(E15,5,1)="-",MID(E15,8,1)="-",LEN(E15)=10))),TRUE),0,1))</f>
        <v/>
      </c>
      <c r="B15" s="138"/>
      <c r="C15" s="138"/>
      <c r="D15" s="138"/>
      <c r="E15" s="139"/>
      <c r="F15" s="138"/>
      <c r="G15" s="136"/>
      <c r="H15" s="48"/>
      <c r="I15" s="61"/>
      <c r="J15" s="18"/>
      <c r="K15" s="165" t="str">
        <f>IF(B15&lt;&gt;"", INDEX(Lists!$C$2:$C$16, MATCH(B15, Lists!$A$2:$A$16, 0)), "")</f>
        <v/>
      </c>
      <c r="L15" s="167" t="str">
        <f>IF(F15&lt;&gt;"", INDEX(Lists!$D$2:$D$256, MATCH(F15, Lists!$B$2:$B$256, 0)), "")</f>
        <v/>
      </c>
    </row>
    <row r="16" spans="1:13" s="63" customFormat="1" ht="18.75" customHeight="1">
      <c r="A16" s="155" t="str">
        <f>IF(COUNTA(B16:F16)=0,"",IF(AND(OR(RIGHT(TRIM(B16),4)="2420",RIGHT(TRIM(B16),4)="2630",RIGHT(TRIM(B16),4)="2631"),COUNTA(D16:D16)=0),0,1)*IF(AND(OR(RIGHT(TRIM(B16),4)="2420",RIGHT(TRIM(B16),4)="2630",RIGHT(TRIM(B16),4)="2631"),COUNTA(B16:F16)&lt;&gt;5),0,1)*IF(AND(NOT(OR(RIGHT(TRIM(B16),4)="2420",RIGHT(TRIM(B16),4)="2630",RIGHT(TRIM(B16),4)="2631")),COUNTA(D16:D16)&lt;&gt;0),0,1)*IF(AND(NOT(OR(RIGHT(TRIM(B16),4)="2420",RIGHT(TRIM(B16),4)="2630",RIGHT(TRIM(B16),4)="2631")),COUNTA(B16:C16,E16:F16)&lt;&gt;4),0,1)*IF(IFERROR(AND(NOT(AND(AND(_xlfn.NUMBERVALUE(LEFT(E16,4))&gt;2000,_xlfn.NUMBERVALUE(LEFT(E16,4))&lt;2030),AND(_xlfn.NUMBERVALUE(MID(E16,6,2))&gt;0,_xlfn.NUMBERVALUE(MID(E16,6,2))&lt;13),AND(_xlfn.NUMBERVALUE(MID(E16,9,2))&gt;0,_xlfn.NUMBERVALUE(MID(E16,9,2))&lt;32),MID(E16,5,1)="-",MID(E16,8,1)="-",LEN(E16)=10))),TRUE),0,1))</f>
        <v/>
      </c>
      <c r="B16" s="138"/>
      <c r="C16" s="138"/>
      <c r="D16" s="138"/>
      <c r="E16" s="139"/>
      <c r="F16" s="138"/>
      <c r="G16" s="136"/>
      <c r="H16" s="48"/>
      <c r="I16" s="61"/>
      <c r="J16" s="18"/>
      <c r="K16" s="165" t="str">
        <f>IF(B16&lt;&gt;"", INDEX(Lists!$C$2:$C$16, MATCH(B16, Lists!$A$2:$A$16, 0)), "")</f>
        <v/>
      </c>
      <c r="L16" s="167" t="str">
        <f>IF(F16&lt;&gt;"", INDEX(Lists!$D$2:$D$256, MATCH(F16, Lists!$B$2:$B$256, 0)), "")</f>
        <v/>
      </c>
    </row>
    <row r="17" spans="1:12" s="63" customFormat="1" ht="18.75" customHeight="1">
      <c r="A17" s="155" t="str">
        <f t="shared" ref="A17:A34" si="0">IF(COUNTA(B17:F17)=0,"",IF(AND(OR(RIGHT(TRIM(B17),4)="2420",RIGHT(TRIM(B17),4)="2630",RIGHT(TRIM(B17),4)="2631"),COUNTA(D17:D17)=0),0,1)*IF(AND(OR(RIGHT(TRIM(B17),4)="2420",RIGHT(TRIM(B17),4)="2630",RIGHT(TRIM(B17),4)="2631"),COUNTA(B17:F17)&lt;&gt;5),0,1)*IF(AND(NOT(OR(RIGHT(TRIM(B17),4)="2420",RIGHT(TRIM(B17),4)="2630",RIGHT(TRIM(B17),4)="2631")),COUNTA(D17:D17)&lt;&gt;0),0,1)*IF(AND(NOT(OR(RIGHT(TRIM(B17),4)="2420",RIGHT(TRIM(B17),4)="2630",RIGHT(TRIM(B17),4)="2631")),COUNTA(B17:C17,E17:F17)&lt;&gt;4),0,1)*IF(IFERROR(AND(NOT(AND(AND(_xlfn.NUMBERVALUE(LEFT(E17,4))&gt;2000,_xlfn.NUMBERVALUE(LEFT(E17,4))&lt;2030),AND(_xlfn.NUMBERVALUE(MID(E17,6,2))&gt;0,_xlfn.NUMBERVALUE(MID(E17,6,2))&lt;13),AND(_xlfn.NUMBERVALUE(MID(E17,9,2))&gt;0,_xlfn.NUMBERVALUE(MID(E17,9,2))&lt;32),MID(E17,5,1)="-",MID(E17,8,1)="-",LEN(E17)=10))),TRUE),0,1))</f>
        <v/>
      </c>
      <c r="B17" s="138"/>
      <c r="C17" s="138"/>
      <c r="D17" s="138"/>
      <c r="E17" s="139"/>
      <c r="F17" s="138"/>
      <c r="G17" s="136"/>
      <c r="H17" s="48"/>
      <c r="I17" s="61"/>
      <c r="J17" s="17"/>
      <c r="K17" s="165" t="str">
        <f>IF(B17&lt;&gt;"", INDEX(Lists!$C$2:$C$16, MATCH(B17, Lists!$A$2:$A$16, 0)), "")</f>
        <v/>
      </c>
      <c r="L17" s="167" t="str">
        <f>IF(F17&lt;&gt;"", INDEX(Lists!$D$2:$D$256, MATCH(F17, Lists!$B$2:$B$256, 0)), "")</f>
        <v/>
      </c>
    </row>
    <row r="18" spans="1:12" s="63" customFormat="1" ht="18.75" customHeight="1">
      <c r="A18" s="155" t="str">
        <f t="shared" si="0"/>
        <v/>
      </c>
      <c r="B18" s="138"/>
      <c r="C18" s="138"/>
      <c r="D18" s="138"/>
      <c r="E18" s="139"/>
      <c r="F18" s="138"/>
      <c r="G18" s="136"/>
      <c r="H18" s="48"/>
      <c r="I18" s="61"/>
      <c r="J18" s="18"/>
      <c r="K18" s="165" t="str">
        <f>IF(B18&lt;&gt;"", INDEX(Lists!$C$2:$C$16, MATCH(B18, Lists!$A$2:$A$16, 0)), "")</f>
        <v/>
      </c>
      <c r="L18" s="167" t="str">
        <f>IF(F18&lt;&gt;"", INDEX(Lists!$D$2:$D$256, MATCH(F18, Lists!$B$2:$B$256, 0)), "")</f>
        <v/>
      </c>
    </row>
    <row r="19" spans="1:12" s="63" customFormat="1" ht="18.75" customHeight="1">
      <c r="A19" s="155" t="str">
        <f t="shared" si="0"/>
        <v/>
      </c>
      <c r="B19" s="138"/>
      <c r="C19" s="138"/>
      <c r="D19" s="138"/>
      <c r="E19" s="139"/>
      <c r="F19" s="138"/>
      <c r="G19" s="136"/>
      <c r="H19" s="48"/>
      <c r="I19" s="61"/>
      <c r="J19" s="18"/>
      <c r="K19" s="165" t="str">
        <f>IF(B19&lt;&gt;"", INDEX(Lists!$C$2:$C$16, MATCH(B19, Lists!$A$2:$A$16, 0)), "")</f>
        <v/>
      </c>
      <c r="L19" s="167" t="str">
        <f>IF(F19&lt;&gt;"", INDEX(Lists!$D$2:$D$256, MATCH(F19, Lists!$B$2:$B$256, 0)), "")</f>
        <v/>
      </c>
    </row>
    <row r="20" spans="1:12" s="63" customFormat="1" ht="18.75" customHeight="1">
      <c r="A20" s="155" t="str">
        <f t="shared" si="0"/>
        <v/>
      </c>
      <c r="B20" s="138"/>
      <c r="C20" s="138"/>
      <c r="D20" s="138"/>
      <c r="E20" s="139"/>
      <c r="F20" s="138"/>
      <c r="G20" s="136"/>
      <c r="H20" s="48"/>
      <c r="I20" s="61"/>
      <c r="J20" s="17"/>
      <c r="K20" s="165" t="str">
        <f>IF(B20&lt;&gt;"", INDEX(Lists!$C$2:$C$16, MATCH(B20, Lists!$A$2:$A$16, 0)), "")</f>
        <v/>
      </c>
      <c r="L20" s="167" t="str">
        <f>IF(F20&lt;&gt;"", INDEX(Lists!$D$2:$D$256, MATCH(F20, Lists!$B$2:$B$256, 0)), "")</f>
        <v/>
      </c>
    </row>
    <row r="21" spans="1:12" s="63" customFormat="1" ht="18.75" customHeight="1">
      <c r="A21" s="155" t="str">
        <f t="shared" si="0"/>
        <v/>
      </c>
      <c r="B21" s="138"/>
      <c r="C21" s="138"/>
      <c r="D21" s="138"/>
      <c r="E21" s="139"/>
      <c r="F21" s="138"/>
      <c r="G21" s="136"/>
      <c r="H21" s="8"/>
      <c r="I21" s="61"/>
      <c r="J21" s="17"/>
      <c r="K21" s="165" t="str">
        <f>IF(B21&lt;&gt;"", INDEX(Lists!$C$2:$C$16, MATCH(B21, Lists!$A$2:$A$16, 0)), "")</f>
        <v/>
      </c>
      <c r="L21" s="167" t="str">
        <f>IF(F21&lt;&gt;"", INDEX(Lists!$D$2:$D$256, MATCH(F21, Lists!$B$2:$B$256, 0)), "")</f>
        <v/>
      </c>
    </row>
    <row r="22" spans="1:12" s="63" customFormat="1" ht="18.75" customHeight="1">
      <c r="A22" s="155" t="str">
        <f t="shared" si="0"/>
        <v/>
      </c>
      <c r="B22" s="138"/>
      <c r="C22" s="138"/>
      <c r="D22" s="138"/>
      <c r="E22" s="139"/>
      <c r="F22" s="138"/>
      <c r="G22" s="136"/>
      <c r="H22" s="8"/>
      <c r="I22" s="61"/>
      <c r="J22" s="20"/>
      <c r="K22" s="165" t="str">
        <f>IF(B22&lt;&gt;"", INDEX(Lists!$C$2:$C$16, MATCH(B22, Lists!$A$2:$A$16, 0)), "")</f>
        <v/>
      </c>
      <c r="L22" s="167" t="str">
        <f>IF(F22&lt;&gt;"", INDEX(Lists!$D$2:$D$256, MATCH(F22, Lists!$B$2:$B$256, 0)), "")</f>
        <v/>
      </c>
    </row>
    <row r="23" spans="1:12" s="63" customFormat="1" ht="18.75" customHeight="1">
      <c r="A23" s="155" t="str">
        <f t="shared" si="0"/>
        <v/>
      </c>
      <c r="B23" s="138"/>
      <c r="C23" s="138"/>
      <c r="D23" s="138"/>
      <c r="E23" s="139"/>
      <c r="F23" s="138"/>
      <c r="G23" s="136"/>
      <c r="H23" s="8"/>
      <c r="I23" s="9"/>
      <c r="J23" s="17"/>
      <c r="K23" s="165" t="str">
        <f>IF(B23&lt;&gt;"", INDEX(Lists!$C$2:$C$16, MATCH(B23, Lists!$A$2:$A$16, 0)), "")</f>
        <v/>
      </c>
      <c r="L23" s="167" t="str">
        <f>IF(F23&lt;&gt;"", INDEX(Lists!$D$2:$D$256, MATCH(F23, Lists!$B$2:$B$256, 0)), "")</f>
        <v/>
      </c>
    </row>
    <row r="24" spans="1:12" s="63" customFormat="1" ht="18.75" customHeight="1">
      <c r="A24" s="155" t="str">
        <f t="shared" si="0"/>
        <v/>
      </c>
      <c r="B24" s="138"/>
      <c r="C24" s="138"/>
      <c r="D24" s="138"/>
      <c r="E24" s="139"/>
      <c r="F24" s="138"/>
      <c r="G24" s="136"/>
      <c r="H24" s="19"/>
      <c r="I24" s="16"/>
      <c r="J24" s="14"/>
      <c r="K24" s="165" t="str">
        <f>IF(B24&lt;&gt;"", INDEX(Lists!$C$2:$C$16, MATCH(B24, Lists!$A$2:$A$16, 0)), "")</f>
        <v/>
      </c>
      <c r="L24" s="167" t="str">
        <f>IF(F24&lt;&gt;"", INDEX(Lists!$D$2:$D$256, MATCH(F24, Lists!$B$2:$B$256, 0)), "")</f>
        <v/>
      </c>
    </row>
    <row r="25" spans="1:12" s="63" customFormat="1" ht="18.75" customHeight="1">
      <c r="A25" s="155" t="str">
        <f t="shared" si="0"/>
        <v/>
      </c>
      <c r="B25" s="138"/>
      <c r="C25" s="138"/>
      <c r="D25" s="138"/>
      <c r="E25" s="139"/>
      <c r="F25" s="138"/>
      <c r="G25" s="136"/>
      <c r="H25" s="8"/>
      <c r="I25" s="9"/>
      <c r="J25" s="22"/>
      <c r="K25" s="165" t="str">
        <f>IF(B25&lt;&gt;"", INDEX(Lists!$C$2:$C$16, MATCH(B25, Lists!$A$2:$A$16, 0)), "")</f>
        <v/>
      </c>
      <c r="L25" s="167" t="str">
        <f>IF(F25&lt;&gt;"", INDEX(Lists!$D$2:$D$256, MATCH(F25, Lists!$B$2:$B$256, 0)), "")</f>
        <v/>
      </c>
    </row>
    <row r="26" spans="1:12" s="63" customFormat="1" ht="18.75" customHeight="1">
      <c r="A26" s="155" t="str">
        <f t="shared" si="0"/>
        <v/>
      </c>
      <c r="B26" s="138"/>
      <c r="C26" s="138"/>
      <c r="D26" s="138"/>
      <c r="E26" s="139"/>
      <c r="F26" s="138"/>
      <c r="G26" s="136"/>
      <c r="H26" s="8"/>
      <c r="I26" s="9"/>
      <c r="J26" s="22"/>
      <c r="K26" s="165" t="str">
        <f>IF(B26&lt;&gt;"", INDEX(Lists!$C$2:$C$16, MATCH(B26, Lists!$A$2:$A$16, 0)), "")</f>
        <v/>
      </c>
      <c r="L26" s="167" t="str">
        <f>IF(F26&lt;&gt;"", INDEX(Lists!$D$2:$D$256, MATCH(F26, Lists!$B$2:$B$256, 0)), "")</f>
        <v/>
      </c>
    </row>
    <row r="27" spans="1:12" s="63" customFormat="1" ht="18.75" customHeight="1">
      <c r="A27" s="155" t="str">
        <f t="shared" si="0"/>
        <v/>
      </c>
      <c r="B27" s="138"/>
      <c r="C27" s="138"/>
      <c r="D27" s="138"/>
      <c r="E27" s="139"/>
      <c r="F27" s="138"/>
      <c r="G27" s="136"/>
      <c r="H27" s="19"/>
      <c r="I27" s="16"/>
      <c r="J27" s="24"/>
      <c r="K27" s="165" t="str">
        <f>IF(B27&lt;&gt;"", INDEX(Lists!$C$2:$C$16, MATCH(B27, Lists!$A$2:$A$16, 0)), "")</f>
        <v/>
      </c>
      <c r="L27" s="167" t="str">
        <f>IF(F27&lt;&gt;"", INDEX(Lists!$D$2:$D$256, MATCH(F27, Lists!$B$2:$B$256, 0)), "")</f>
        <v/>
      </c>
    </row>
    <row r="28" spans="1:12" s="63" customFormat="1" ht="18.75" customHeight="1">
      <c r="A28" s="155" t="str">
        <f t="shared" si="0"/>
        <v/>
      </c>
      <c r="B28" s="138"/>
      <c r="C28" s="138"/>
      <c r="D28" s="138"/>
      <c r="E28" s="139"/>
      <c r="F28" s="138"/>
      <c r="G28" s="136"/>
      <c r="H28" s="8"/>
      <c r="I28" s="9"/>
      <c r="J28" s="17"/>
      <c r="K28" s="165" t="str">
        <f>IF(B28&lt;&gt;"", INDEX(Lists!$C$2:$C$16, MATCH(B28, Lists!$A$2:$A$16, 0)), "")</f>
        <v/>
      </c>
      <c r="L28" s="167" t="str">
        <f>IF(F28&lt;&gt;"", INDEX(Lists!$D$2:$D$256, MATCH(F28, Lists!$B$2:$B$256, 0)), "")</f>
        <v/>
      </c>
    </row>
    <row r="29" spans="1:12" s="63" customFormat="1" ht="18.75" customHeight="1">
      <c r="A29" s="155" t="str">
        <f t="shared" si="0"/>
        <v/>
      </c>
      <c r="B29" s="138"/>
      <c r="C29" s="138"/>
      <c r="D29" s="138"/>
      <c r="E29" s="139"/>
      <c r="F29" s="138"/>
      <c r="G29" s="136"/>
      <c r="H29" s="8"/>
      <c r="I29" s="9"/>
      <c r="J29" s="17"/>
      <c r="K29" s="165" t="str">
        <f>IF(B29&lt;&gt;"", INDEX(Lists!$C$2:$C$16, MATCH(B29, Lists!$A$2:$A$16, 0)), "")</f>
        <v/>
      </c>
      <c r="L29" s="167" t="str">
        <f>IF(F29&lt;&gt;"", INDEX(Lists!$D$2:$D$256, MATCH(F29, Lists!$B$2:$B$256, 0)), "")</f>
        <v/>
      </c>
    </row>
    <row r="30" spans="1:12" s="63" customFormat="1" ht="18.75" customHeight="1">
      <c r="A30" s="155" t="str">
        <f t="shared" si="0"/>
        <v/>
      </c>
      <c r="B30" s="138"/>
      <c r="C30" s="138"/>
      <c r="D30" s="138"/>
      <c r="E30" s="139"/>
      <c r="F30" s="138"/>
      <c r="G30" s="136"/>
      <c r="H30" s="19"/>
      <c r="I30" s="16"/>
      <c r="J30" s="14"/>
      <c r="K30" s="165" t="str">
        <f>IF(B30&lt;&gt;"", INDEX(Lists!$C$2:$C$16, MATCH(B30, Lists!$A$2:$A$16, 0)), "")</f>
        <v/>
      </c>
      <c r="L30" s="167" t="str">
        <f>IF(F30&lt;&gt;"", INDEX(Lists!$D$2:$D$256, MATCH(F30, Lists!$B$2:$B$256, 0)), "")</f>
        <v/>
      </c>
    </row>
    <row r="31" spans="1:12" s="63" customFormat="1" ht="18.75" customHeight="1">
      <c r="A31" s="155" t="str">
        <f t="shared" si="0"/>
        <v/>
      </c>
      <c r="B31" s="138"/>
      <c r="C31" s="138"/>
      <c r="D31" s="138"/>
      <c r="E31" s="139"/>
      <c r="F31" s="138"/>
      <c r="G31" s="136"/>
      <c r="H31" s="8"/>
      <c r="I31" s="9"/>
      <c r="J31" s="22"/>
      <c r="K31" s="165" t="str">
        <f>IF(B31&lt;&gt;"", INDEX(Lists!$C$2:$C$16, MATCH(B31, Lists!$A$2:$A$16, 0)), "")</f>
        <v/>
      </c>
      <c r="L31" s="167" t="str">
        <f>IF(F31&lt;&gt;"", INDEX(Lists!$D$2:$D$256, MATCH(F31, Lists!$B$2:$B$256, 0)), "")</f>
        <v/>
      </c>
    </row>
    <row r="32" spans="1:12" s="63" customFormat="1" ht="18.75" customHeight="1">
      <c r="A32" s="155" t="str">
        <f t="shared" si="0"/>
        <v/>
      </c>
      <c r="B32" s="138"/>
      <c r="C32" s="138"/>
      <c r="D32" s="138"/>
      <c r="E32" s="139"/>
      <c r="F32" s="138"/>
      <c r="G32" s="136"/>
      <c r="H32" s="8"/>
      <c r="I32" s="9"/>
      <c r="J32" s="22"/>
      <c r="K32" s="165" t="str">
        <f>IF(B32&lt;&gt;"", INDEX(Lists!$C$2:$C$16, MATCH(B32, Lists!$A$2:$A$16, 0)), "")</f>
        <v/>
      </c>
      <c r="L32" s="167" t="str">
        <f>IF(F32&lt;&gt;"", INDEX(Lists!$D$2:$D$256, MATCH(F32, Lists!$B$2:$B$256, 0)), "")</f>
        <v/>
      </c>
    </row>
    <row r="33" spans="1:12" s="63" customFormat="1" ht="18.75" customHeight="1">
      <c r="A33" s="155" t="str">
        <f t="shared" si="0"/>
        <v/>
      </c>
      <c r="B33" s="138"/>
      <c r="C33" s="138"/>
      <c r="D33" s="138"/>
      <c r="E33" s="139"/>
      <c r="F33" s="138"/>
      <c r="G33" s="136"/>
      <c r="H33" s="19"/>
      <c r="I33" s="16"/>
      <c r="J33" s="17"/>
      <c r="K33" s="165" t="str">
        <f>IF(B33&lt;&gt;"", INDEX(Lists!$C$2:$C$16, MATCH(B33, Lists!$A$2:$A$16, 0)), "")</f>
        <v/>
      </c>
      <c r="L33" s="167" t="str">
        <f>IF(F33&lt;&gt;"", INDEX(Lists!$D$2:$D$256, MATCH(F33, Lists!$B$2:$B$256, 0)), "")</f>
        <v/>
      </c>
    </row>
    <row r="34" spans="1:12" s="63" customFormat="1" ht="18.75" customHeight="1">
      <c r="A34" s="155" t="str">
        <f t="shared" si="0"/>
        <v/>
      </c>
      <c r="B34" s="138"/>
      <c r="C34" s="138"/>
      <c r="D34" s="138"/>
      <c r="E34" s="139"/>
      <c r="F34" s="138"/>
      <c r="G34" s="136"/>
      <c r="H34" s="8"/>
      <c r="I34" s="9"/>
      <c r="J34" s="17"/>
      <c r="K34" s="165" t="str">
        <f>IF(B34&lt;&gt;"", INDEX(Lists!$C$2:$C$16, MATCH(B34, Lists!$A$2:$A$16, 0)), "")</f>
        <v/>
      </c>
      <c r="L34" s="167" t="str">
        <f>IF(F34&lt;&gt;"", INDEX(Lists!$D$2:$D$256, MATCH(F34, Lists!$B$2:$B$256, 0)), "")</f>
        <v/>
      </c>
    </row>
    <row r="35" spans="1:12" s="30" customFormat="1" ht="18.75" customHeight="1">
      <c r="A35" s="140"/>
      <c r="B35" s="136"/>
      <c r="C35" s="136"/>
      <c r="D35" s="136"/>
      <c r="E35" s="136"/>
      <c r="F35" s="136"/>
      <c r="G35" s="136"/>
      <c r="H35" s="8"/>
      <c r="I35" s="9"/>
      <c r="J35" s="17"/>
    </row>
    <row r="36" spans="1:12" ht="17.25" hidden="1" customHeight="1">
      <c r="H36" s="65"/>
      <c r="I36" s="21"/>
      <c r="J36" s="64"/>
    </row>
    <row r="37" spans="1:12" ht="17.25" hidden="1" customHeight="1">
      <c r="J37" s="64"/>
    </row>
    <row r="38" spans="1:12" ht="17.25" hidden="1" customHeight="1">
      <c r="J38" s="64"/>
    </row>
    <row r="39" spans="1:12" ht="17.25" hidden="1" customHeight="1">
      <c r="H39" s="69"/>
      <c r="I39" s="25"/>
      <c r="J39" s="73"/>
    </row>
    <row r="40" spans="1:12" ht="17.25" hidden="1" customHeight="1">
      <c r="H40" s="65"/>
      <c r="I40" s="21"/>
      <c r="J40" s="64"/>
    </row>
    <row r="41" spans="1:12" ht="17.25" hidden="1" customHeight="1">
      <c r="H41" s="65"/>
      <c r="I41" s="21"/>
      <c r="J41" s="64"/>
    </row>
    <row r="42" spans="1:12" ht="17.25" hidden="1" customHeight="1">
      <c r="H42" s="65"/>
      <c r="I42" s="21"/>
      <c r="J42" s="64"/>
    </row>
    <row r="43" spans="1:12" ht="17.25" hidden="1" customHeight="1">
      <c r="H43" s="65"/>
      <c r="I43" s="21"/>
      <c r="J43" s="64"/>
    </row>
    <row r="44" spans="1:12" ht="17.25" hidden="1" customHeight="1">
      <c r="H44" s="65"/>
      <c r="I44" s="21"/>
      <c r="J44" s="64"/>
    </row>
    <row r="45" spans="1:12" ht="17.25" hidden="1" customHeight="1">
      <c r="J45" s="64"/>
    </row>
    <row r="46" spans="1:12" ht="17.25" hidden="1" customHeight="1">
      <c r="J46" s="64"/>
    </row>
    <row r="47" spans="1:12" ht="17.25" hidden="1" customHeight="1">
      <c r="J47" s="64"/>
    </row>
    <row r="48" spans="1:12" ht="17.25" hidden="1" customHeight="1">
      <c r="H48" s="65"/>
      <c r="I48" s="21"/>
      <c r="J48" s="64"/>
    </row>
    <row r="49" spans="8:10" ht="17.25" hidden="1" customHeight="1">
      <c r="H49" s="65"/>
      <c r="I49" s="21"/>
      <c r="J49" s="64"/>
    </row>
    <row r="50" spans="8:10" ht="17.25" hidden="1" customHeight="1">
      <c r="H50" s="65"/>
      <c r="I50" s="21"/>
      <c r="J50" s="64"/>
    </row>
    <row r="51" spans="8:10" ht="17.25" hidden="1" customHeight="1">
      <c r="H51" s="65"/>
      <c r="I51" s="21"/>
      <c r="J51" s="64"/>
    </row>
    <row r="52" spans="8:10" ht="17.25" hidden="1" customHeight="1">
      <c r="H52" s="65"/>
      <c r="I52" s="21"/>
      <c r="J52" s="64"/>
    </row>
    <row r="53" spans="8:10" ht="17.25" hidden="1" customHeight="1">
      <c r="H53" s="65"/>
      <c r="I53" s="21"/>
      <c r="J53" s="21"/>
    </row>
    <row r="54" spans="8:10" ht="17.25" hidden="1" customHeight="1">
      <c r="H54" s="65"/>
      <c r="I54" s="21"/>
      <c r="J54" s="64"/>
    </row>
    <row r="55" spans="8:10" ht="17.25" hidden="1" customHeight="1">
      <c r="H55" s="65"/>
      <c r="I55" s="21"/>
      <c r="J55" s="64"/>
    </row>
    <row r="56" spans="8:10" ht="17.25" hidden="1" customHeight="1">
      <c r="J56" s="64"/>
    </row>
    <row r="57" spans="8:10" ht="17.25" hidden="1" customHeight="1">
      <c r="J57" s="64"/>
    </row>
    <row r="58" spans="8:10" ht="17.25" hidden="1" customHeight="1">
      <c r="H58" s="65"/>
      <c r="I58" s="21"/>
      <c r="J58" s="64"/>
    </row>
    <row r="59" spans="8:10" ht="17.25" hidden="1" customHeight="1">
      <c r="H59" s="70"/>
      <c r="I59" s="67"/>
      <c r="J59" s="64"/>
    </row>
    <row r="60" spans="8:10" ht="17.25" hidden="1" customHeight="1">
      <c r="H60" s="70"/>
      <c r="I60" s="67"/>
      <c r="J60" s="64"/>
    </row>
    <row r="61" spans="8:10" ht="17.25" hidden="1" customHeight="1">
      <c r="H61" s="70"/>
      <c r="I61" s="67"/>
      <c r="J61" s="64"/>
    </row>
    <row r="62" spans="8:10" ht="17.25" hidden="1" customHeight="1">
      <c r="H62" s="70"/>
      <c r="I62" s="67"/>
      <c r="J62" s="64"/>
    </row>
    <row r="63" spans="8:10" ht="17.25" hidden="1" customHeight="1">
      <c r="H63" s="70"/>
      <c r="I63" s="67"/>
      <c r="J63" s="64"/>
    </row>
    <row r="64" spans="8:10" ht="17.25" hidden="1" customHeight="1">
      <c r="H64" s="70"/>
      <c r="I64" s="67"/>
      <c r="J64" s="64"/>
    </row>
    <row r="65" spans="8:10" ht="17.25" hidden="1" customHeight="1">
      <c r="H65" s="70"/>
      <c r="I65" s="67"/>
      <c r="J65" s="64"/>
    </row>
    <row r="66" spans="8:10" ht="17.25" hidden="1" customHeight="1">
      <c r="J66" s="66"/>
    </row>
    <row r="67" spans="8:10" ht="17.25" hidden="1" customHeight="1">
      <c r="J67" s="66"/>
    </row>
    <row r="68" spans="8:10" ht="17.25" hidden="1" customHeight="1">
      <c r="J68" s="66"/>
    </row>
    <row r="69" spans="8:10" ht="17.25" hidden="1" customHeight="1">
      <c r="J69" s="66"/>
    </row>
    <row r="70" spans="8:10" ht="17.25" hidden="1" customHeight="1">
      <c r="J70" s="66"/>
    </row>
    <row r="71" spans="8:10" ht="17.25" hidden="1" customHeight="1">
      <c r="J71" s="66"/>
    </row>
    <row r="72" spans="8:10" ht="17.25" hidden="1" customHeight="1">
      <c r="J72" s="66"/>
    </row>
    <row r="73" spans="8:10" ht="17.25" hidden="1" customHeight="1">
      <c r="J73" s="74"/>
    </row>
    <row r="74" spans="8:10" ht="17.25" hidden="1" customHeight="1">
      <c r="J74" s="75"/>
    </row>
    <row r="75" spans="8:10" ht="17.25" hidden="1" customHeight="1">
      <c r="J75" s="76"/>
    </row>
    <row r="76" spans="8:10" ht="17.25" hidden="1" customHeight="1">
      <c r="J76" s="76"/>
    </row>
    <row r="77" spans="8:10" ht="17.25" hidden="1" customHeight="1">
      <c r="H77" s="71"/>
      <c r="I77" s="68"/>
      <c r="J77" s="72"/>
    </row>
    <row r="78" spans="8:10" ht="17.25" hidden="1" customHeight="1">
      <c r="H78" s="71"/>
      <c r="I78" s="68"/>
      <c r="J78" s="72"/>
    </row>
    <row r="79" spans="8:10" ht="17.25" hidden="1" customHeight="1">
      <c r="H79" s="71"/>
      <c r="I79" s="68"/>
      <c r="J79" s="72"/>
    </row>
    <row r="80" spans="8:10" ht="17.25" hidden="1" customHeight="1">
      <c r="J80" s="72"/>
    </row>
  </sheetData>
  <sheetProtection algorithmName="SHA-512" hashValue="TWjp7Sh5N3oS12GWtPWBMrOfdrS/YaXNEZjQAK+Yvo72mvASa5SSH5CaCYFb6zoghlyXBfLJUhTcPHk8/frxJg==" saltValue="Dhugfm9lzbt/pgaz6n5Jdg==" spinCount="100000" sheet="1" selectLockedCells="1"/>
  <dataConsolidate link="1"/>
  <mergeCells count="4">
    <mergeCell ref="B1:F2"/>
    <mergeCell ref="B4:F12"/>
    <mergeCell ref="I2:I11"/>
    <mergeCell ref="L2:M2"/>
  </mergeCells>
  <conditionalFormatting sqref="B15:C34 E15:F34">
    <cfRule type="expression" dxfId="4" priority="5">
      <formula>AND(COUNTBLANK($B15:$F15)&lt;5,ISBLANK(B15))</formula>
    </cfRule>
  </conditionalFormatting>
  <conditionalFormatting sqref="E15:E34">
    <cfRule type="expression" dxfId="3" priority="4">
      <formula>IFERROR(AND(NOT(AND(AND(_xlfn.NUMBERVALUE(LEFT(E15,4))&gt;2000,_xlfn.NUMBERVALUE(LEFT(E15,4))&lt;2030),AND(_xlfn.NUMBERVALUE(MID(E15,6,2))&gt;0,_xlfn.NUMBERVALUE(MID(E15,6,2))&lt;13),AND(_xlfn.NUMBERVALUE(MID(E15,9,2))&gt;0,_xlfn.NUMBERVALUE(MID(E15,9,2))&lt;32),MID(E15,5,1)="-",MID(E15,8,1)="-",LEN(E15)=10)),NOT(ISBLANK(E15))),TRUE)</formula>
    </cfRule>
  </conditionalFormatting>
  <conditionalFormatting sqref="D15:D34">
    <cfRule type="expression" dxfId="2" priority="2">
      <formula>AND(ISBLANK($D15), COUNTBLANK($B15:$F15)&lt;5, OR(RIGHT(TRIM($B15),4)="2420", RIGHT(TRIM($B15),4)="2630", RIGHT(TRIM($B15),4)="2631"))</formula>
    </cfRule>
    <cfRule type="expression" dxfId="1" priority="3">
      <formula>AND(NOT(ISBLANK($D15)), COUNTBLANK($B15:$F15)&lt;5, NOT(OR(RIGHT(TRIM($B15),4)="2420", RIGHT(TRIM($B15),4)="2630", RIGHT(TRIM($B15),4)="2631")))</formula>
    </cfRule>
  </conditionalFormatting>
  <conditionalFormatting sqref="I2:I11">
    <cfRule type="expression" dxfId="0" priority="1">
      <formula>$M$3=1</formula>
    </cfRule>
  </conditionalFormatting>
  <pageMargins left="0.25" right="0.25" top="0.75" bottom="0.75" header="0.3" footer="0.3"/>
  <pageSetup paperSize="9" scale="54" fitToHeight="0" orientation="portrait" r:id="rId1"/>
  <headerFooter>
    <oddFooter>&amp;C&amp;P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Lists!$B$2:$B$256</xm:f>
          </x14:formula1>
          <xm:sqref>F15:F34</xm:sqref>
        </x14:dataValidation>
        <x14:dataValidation type="list" allowBlank="1" showInputMessage="1" showErrorMessage="1" xr:uid="{00000000-0002-0000-0100-000001000000}">
          <x14:formula1>
            <xm:f>Lists!$A$2:$A$16</xm:f>
          </x14:formula1>
          <xm:sqref>B15:B34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N36"/>
  <sheetViews>
    <sheetView zoomScale="90" zoomScaleNormal="90" workbookViewId="0">
      <selection activeCell="D30" sqref="D30"/>
    </sheetView>
  </sheetViews>
  <sheetFormatPr defaultColWidth="0" defaultRowHeight="18" customHeight="1" zeroHeight="1"/>
  <cols>
    <col min="1" max="1" width="2.85546875" style="142" customWidth="1"/>
    <col min="2" max="2" width="64.140625" style="132" customWidth="1"/>
    <col min="3" max="3" width="7.28515625" style="142" customWidth="1"/>
    <col min="4" max="4" width="64.140625" style="142" customWidth="1"/>
    <col min="5" max="5" width="7.28515625" style="142" customWidth="1"/>
    <col min="6" max="6" width="2.85546875" style="132" customWidth="1"/>
    <col min="7" max="14" width="0" style="142" hidden="1" customWidth="1"/>
    <col min="15" max="16384" width="9.140625" style="142" hidden="1"/>
  </cols>
  <sheetData>
    <row r="1" spans="1:6" ht="18.75" customHeight="1">
      <c r="A1" s="141"/>
      <c r="B1" s="173" t="s">
        <v>317</v>
      </c>
      <c r="C1" s="173"/>
      <c r="D1" s="173"/>
      <c r="E1" s="173"/>
      <c r="F1" s="33"/>
    </row>
    <row r="2" spans="1:6" ht="18.75" customHeight="1">
      <c r="A2" s="143"/>
      <c r="B2" s="195" t="s">
        <v>331</v>
      </c>
      <c r="C2" s="195"/>
      <c r="D2" s="195"/>
      <c r="E2" s="195"/>
      <c r="F2" s="33"/>
    </row>
    <row r="3" spans="1:6" ht="15.75">
      <c r="A3" s="143"/>
      <c r="B3" s="41"/>
      <c r="C3" s="41"/>
      <c r="D3" s="41"/>
      <c r="E3" s="41"/>
      <c r="F3" s="33"/>
    </row>
    <row r="4" spans="1:6" ht="15.75">
      <c r="A4" s="143"/>
      <c r="B4" s="196" t="s">
        <v>6</v>
      </c>
      <c r="C4" s="197"/>
      <c r="D4" s="197"/>
      <c r="E4" s="198"/>
      <c r="F4" s="33"/>
    </row>
    <row r="5" spans="1:6" ht="15.75">
      <c r="A5" s="143"/>
      <c r="B5" s="199" t="s">
        <v>361</v>
      </c>
      <c r="C5" s="200"/>
      <c r="D5" s="200"/>
      <c r="E5" s="201"/>
      <c r="F5" s="33"/>
    </row>
    <row r="6" spans="1:6" ht="15.75">
      <c r="A6" s="143"/>
      <c r="B6" s="144"/>
      <c r="C6" s="144"/>
      <c r="D6" s="144"/>
      <c r="E6" s="145"/>
      <c r="F6" s="33"/>
    </row>
    <row r="7" spans="1:6" ht="15.75">
      <c r="A7" s="143"/>
      <c r="B7" s="35" t="s">
        <v>364</v>
      </c>
      <c r="C7" s="39" t="s">
        <v>7</v>
      </c>
      <c r="D7" s="35" t="s">
        <v>368</v>
      </c>
      <c r="E7" s="41" t="s">
        <v>7</v>
      </c>
      <c r="F7" s="33"/>
    </row>
    <row r="8" spans="1:6" ht="15.75">
      <c r="A8" s="143"/>
      <c r="B8" s="35"/>
      <c r="C8" s="39"/>
      <c r="D8" s="35"/>
      <c r="E8" s="41"/>
      <c r="F8" s="33"/>
    </row>
    <row r="9" spans="1:6" ht="15.75">
      <c r="A9" s="143"/>
      <c r="B9" s="35" t="s">
        <v>365</v>
      </c>
      <c r="C9" s="39" t="s">
        <v>8</v>
      </c>
      <c r="D9" s="35"/>
      <c r="E9" s="41"/>
      <c r="F9" s="33"/>
    </row>
    <row r="10" spans="1:6" ht="15.75">
      <c r="A10" s="143"/>
      <c r="B10" s="35"/>
      <c r="C10" s="39"/>
      <c r="D10" s="35"/>
      <c r="E10" s="41"/>
      <c r="F10" s="33"/>
    </row>
    <row r="11" spans="1:6">
      <c r="A11" s="143"/>
      <c r="B11" s="35" t="s">
        <v>366</v>
      </c>
      <c r="C11" s="39" t="s">
        <v>10</v>
      </c>
      <c r="D11" s="35" t="s">
        <v>369</v>
      </c>
      <c r="E11" s="41" t="s">
        <v>10</v>
      </c>
      <c r="F11" s="33"/>
    </row>
    <row r="12" spans="1:6" ht="15.75">
      <c r="A12" s="143"/>
      <c r="B12" s="35"/>
      <c r="C12" s="39"/>
      <c r="D12" s="35"/>
      <c r="E12" s="41"/>
      <c r="F12" s="33"/>
    </row>
    <row r="13" spans="1:6">
      <c r="A13" s="143"/>
      <c r="B13" s="35" t="s">
        <v>367</v>
      </c>
      <c r="C13" s="39"/>
      <c r="D13" s="36" t="s">
        <v>370</v>
      </c>
      <c r="E13" s="41"/>
      <c r="F13" s="33"/>
    </row>
    <row r="14" spans="1:6" ht="15.75">
      <c r="A14" s="143"/>
      <c r="B14" s="37" t="s">
        <v>24</v>
      </c>
      <c r="C14" s="39" t="s">
        <v>9</v>
      </c>
      <c r="D14" s="37" t="s">
        <v>24</v>
      </c>
      <c r="E14" s="41" t="s">
        <v>9</v>
      </c>
      <c r="F14" s="33"/>
    </row>
    <row r="15" spans="1:6" ht="15.75">
      <c r="A15" s="143"/>
      <c r="B15" s="37" t="s">
        <v>25</v>
      </c>
      <c r="C15" s="39" t="s">
        <v>11</v>
      </c>
      <c r="D15" s="37" t="s">
        <v>25</v>
      </c>
      <c r="E15" s="41" t="s">
        <v>11</v>
      </c>
      <c r="F15" s="33"/>
    </row>
    <row r="16" spans="1:6" ht="15.75">
      <c r="A16" s="143"/>
      <c r="B16" s="38"/>
      <c r="C16" s="40"/>
      <c r="D16" s="38"/>
      <c r="E16" s="42"/>
      <c r="F16" s="33"/>
    </row>
    <row r="17" spans="1:10" ht="15.75">
      <c r="A17" s="143"/>
      <c r="B17" s="31"/>
      <c r="C17" s="32"/>
      <c r="D17" s="31"/>
      <c r="E17" s="32"/>
      <c r="F17" s="33"/>
    </row>
    <row r="18" spans="1:10" ht="15.75">
      <c r="A18" s="143"/>
      <c r="B18" s="146" t="s">
        <v>362</v>
      </c>
      <c r="C18" s="31"/>
      <c r="D18" s="31"/>
      <c r="E18" s="31"/>
      <c r="F18" s="33"/>
    </row>
    <row r="19" spans="1:10" ht="15.75">
      <c r="A19" s="143"/>
      <c r="B19" s="147" t="s">
        <v>363</v>
      </c>
      <c r="C19" s="31"/>
      <c r="D19" s="31"/>
      <c r="E19" s="31"/>
      <c r="F19" s="33"/>
    </row>
    <row r="20" spans="1:10" ht="15.75">
      <c r="A20" s="143"/>
      <c r="B20" s="31"/>
      <c r="C20" s="32"/>
      <c r="D20" s="31"/>
      <c r="E20" s="32"/>
      <c r="F20" s="33"/>
    </row>
    <row r="21" spans="1:10" s="149" customFormat="1" ht="15.75">
      <c r="A21" s="143"/>
      <c r="B21" s="202" t="s">
        <v>318</v>
      </c>
      <c r="C21" s="33"/>
      <c r="D21" s="202" t="s">
        <v>332</v>
      </c>
      <c r="E21" s="34"/>
      <c r="F21" s="34"/>
      <c r="G21" s="148"/>
      <c r="H21" s="148"/>
      <c r="I21" s="148"/>
      <c r="J21" s="148"/>
    </row>
    <row r="22" spans="1:10" s="149" customFormat="1" ht="15.75">
      <c r="A22" s="143"/>
      <c r="B22" s="203"/>
      <c r="C22" s="31"/>
      <c r="D22" s="203"/>
      <c r="E22" s="34"/>
      <c r="F22" s="34"/>
      <c r="G22" s="148"/>
      <c r="H22" s="148"/>
      <c r="I22" s="148"/>
      <c r="J22" s="148"/>
    </row>
    <row r="23" spans="1:10" s="149" customFormat="1" ht="15.75">
      <c r="A23" s="141"/>
      <c r="B23" s="203"/>
      <c r="C23" s="31"/>
      <c r="D23" s="203"/>
      <c r="E23" s="34"/>
      <c r="F23" s="34"/>
      <c r="G23" s="148"/>
      <c r="H23" s="148"/>
      <c r="I23" s="148"/>
      <c r="J23" s="148"/>
    </row>
    <row r="24" spans="1:10" s="149" customFormat="1" ht="15.75">
      <c r="A24" s="141"/>
      <c r="B24" s="203"/>
      <c r="C24" s="31"/>
      <c r="D24" s="203"/>
      <c r="E24" s="34"/>
      <c r="F24" s="34"/>
      <c r="G24" s="148"/>
      <c r="H24" s="148"/>
      <c r="I24" s="148"/>
      <c r="J24" s="148"/>
    </row>
    <row r="25" spans="1:10" s="149" customFormat="1" ht="15.75">
      <c r="A25" s="141"/>
      <c r="B25" s="203"/>
      <c r="C25" s="33"/>
      <c r="D25" s="203"/>
      <c r="E25" s="34"/>
      <c r="F25" s="34"/>
      <c r="G25" s="148"/>
      <c r="H25" s="148"/>
      <c r="I25" s="148"/>
      <c r="J25" s="148"/>
    </row>
    <row r="26" spans="1:10" s="149" customFormat="1" ht="15.75">
      <c r="A26" s="141"/>
      <c r="B26" s="203"/>
      <c r="C26" s="33"/>
      <c r="D26" s="204"/>
      <c r="E26" s="34"/>
      <c r="F26" s="34"/>
      <c r="G26" s="148"/>
      <c r="H26" s="148"/>
      <c r="I26" s="148"/>
      <c r="J26" s="148"/>
    </row>
    <row r="27" spans="1:10" s="149" customFormat="1" ht="15.75">
      <c r="A27" s="141"/>
      <c r="B27" s="203"/>
      <c r="C27" s="33"/>
      <c r="D27" s="34"/>
      <c r="E27" s="34"/>
      <c r="F27" s="34"/>
      <c r="G27" s="148"/>
      <c r="H27" s="148"/>
      <c r="I27" s="148"/>
      <c r="J27" s="148"/>
    </row>
    <row r="28" spans="1:10" s="149" customFormat="1" ht="15.75">
      <c r="A28" s="141"/>
      <c r="B28" s="203"/>
      <c r="C28" s="33"/>
      <c r="D28" s="34"/>
      <c r="E28" s="34"/>
      <c r="F28" s="34"/>
      <c r="G28" s="148"/>
      <c r="H28" s="148"/>
      <c r="I28" s="148"/>
      <c r="J28" s="148"/>
    </row>
    <row r="29" spans="1:10" s="149" customFormat="1" ht="15.75">
      <c r="A29" s="141"/>
      <c r="B29" s="203"/>
      <c r="C29" s="33"/>
      <c r="D29" s="31"/>
      <c r="E29" s="34"/>
      <c r="F29" s="34"/>
      <c r="G29" s="148"/>
      <c r="H29" s="148"/>
      <c r="I29" s="148"/>
      <c r="J29" s="148"/>
    </row>
    <row r="30" spans="1:10" s="149" customFormat="1" ht="15.75">
      <c r="A30" s="141"/>
      <c r="B30" s="203"/>
      <c r="C30" s="33"/>
      <c r="D30" s="33"/>
      <c r="E30" s="34"/>
      <c r="F30" s="33"/>
      <c r="G30" s="148"/>
      <c r="H30" s="148"/>
      <c r="I30" s="148"/>
      <c r="J30" s="148"/>
    </row>
    <row r="31" spans="1:10" s="149" customFormat="1" ht="15.75">
      <c r="A31" s="141"/>
      <c r="B31" s="203"/>
      <c r="C31" s="33"/>
      <c r="D31" s="141"/>
      <c r="E31" s="33"/>
      <c r="F31" s="33"/>
      <c r="G31" s="148"/>
      <c r="H31" s="148"/>
      <c r="I31" s="148"/>
      <c r="J31" s="148"/>
    </row>
    <row r="32" spans="1:10" s="149" customFormat="1" ht="15.75">
      <c r="A32" s="141"/>
      <c r="B32" s="203"/>
      <c r="C32" s="33"/>
      <c r="D32" s="141"/>
      <c r="E32" s="33"/>
      <c r="F32" s="33"/>
    </row>
    <row r="33" spans="1:6" ht="15.75">
      <c r="A33" s="141"/>
      <c r="B33" s="203"/>
      <c r="C33" s="141"/>
      <c r="D33" s="141"/>
      <c r="E33" s="141"/>
      <c r="F33" s="33"/>
    </row>
    <row r="34" spans="1:6" ht="15.75">
      <c r="A34" s="141"/>
      <c r="B34" s="203"/>
      <c r="C34" s="141"/>
      <c r="D34" s="141"/>
      <c r="E34" s="141"/>
      <c r="F34" s="33"/>
    </row>
    <row r="35" spans="1:6" ht="15.75">
      <c r="A35" s="141"/>
      <c r="B35" s="204"/>
      <c r="C35" s="141"/>
      <c r="D35" s="141"/>
      <c r="E35" s="141"/>
      <c r="F35" s="33"/>
    </row>
    <row r="36" spans="1:6" ht="15.75">
      <c r="A36" s="141"/>
      <c r="B36" s="33"/>
      <c r="C36" s="141"/>
      <c r="D36" s="34"/>
      <c r="E36" s="141"/>
      <c r="F36" s="33"/>
    </row>
  </sheetData>
  <sheetProtection algorithmName="SHA-512" hashValue="NimMw2B6pybfH+f24BKtwL7PpTZdunU2LmkCnQUjHGulOYFzJwOW0PpXu81UlR2koM8w/f/fZn2SLC//fCW3ug==" saltValue="3xvVduC3YrpQ4ULkC7khCg==" spinCount="100000" sheet="1" objects="1" scenarios="1" selectLockedCells="1" selectUnlockedCells="1"/>
  <mergeCells count="6">
    <mergeCell ref="B2:E2"/>
    <mergeCell ref="B4:E4"/>
    <mergeCell ref="B5:E5"/>
    <mergeCell ref="B1:E1"/>
    <mergeCell ref="B21:B35"/>
    <mergeCell ref="D21:D26"/>
  </mergeCells>
  <pageMargins left="0.25" right="0.25" top="0.75" bottom="0.75" header="0.3" footer="0.3"/>
  <pageSetup scale="70"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D256"/>
  <sheetViews>
    <sheetView zoomScale="90" zoomScaleNormal="90" workbookViewId="0">
      <selection activeCell="A2" sqref="A2"/>
    </sheetView>
  </sheetViews>
  <sheetFormatPr defaultRowHeight="12.75"/>
  <cols>
    <col min="1" max="1" width="61.7109375" style="1" bestFit="1" customWidth="1"/>
    <col min="2" max="2" width="52.85546875" style="1" customWidth="1"/>
    <col min="3" max="3" width="14.5703125" customWidth="1"/>
  </cols>
  <sheetData>
    <row r="1" spans="1:4">
      <c r="A1" s="2" t="s">
        <v>16</v>
      </c>
      <c r="B1" s="2" t="s">
        <v>44</v>
      </c>
    </row>
    <row r="2" spans="1:4">
      <c r="A2" s="1" t="s">
        <v>313</v>
      </c>
      <c r="B2" s="1" t="s">
        <v>45</v>
      </c>
      <c r="C2" s="166">
        <v>2630</v>
      </c>
      <c r="D2" s="164" t="s">
        <v>403</v>
      </c>
    </row>
    <row r="3" spans="1:4">
      <c r="A3" s="1" t="s">
        <v>314</v>
      </c>
      <c r="B3" s="1" t="s">
        <v>46</v>
      </c>
      <c r="C3" s="166">
        <v>2420</v>
      </c>
      <c r="D3" s="164" t="s">
        <v>404</v>
      </c>
    </row>
    <row r="4" spans="1:4">
      <c r="A4" s="1" t="s">
        <v>322</v>
      </c>
      <c r="B4" s="1" t="s">
        <v>47</v>
      </c>
      <c r="C4" s="166">
        <v>2631</v>
      </c>
      <c r="D4" s="164" t="s">
        <v>405</v>
      </c>
    </row>
    <row r="5" spans="1:4">
      <c r="A5" s="1" t="s">
        <v>300</v>
      </c>
      <c r="B5" s="1" t="s">
        <v>48</v>
      </c>
      <c r="C5" s="166">
        <v>2227</v>
      </c>
      <c r="D5" s="164" t="s">
        <v>406</v>
      </c>
    </row>
    <row r="6" spans="1:4">
      <c r="A6" s="1" t="s">
        <v>301</v>
      </c>
      <c r="B6" s="1" t="s">
        <v>49</v>
      </c>
      <c r="C6" s="166">
        <v>2212</v>
      </c>
      <c r="D6" s="164" t="s">
        <v>407</v>
      </c>
    </row>
    <row r="7" spans="1:4">
      <c r="A7" s="1" t="s">
        <v>302</v>
      </c>
      <c r="B7" s="1" t="s">
        <v>50</v>
      </c>
      <c r="C7" s="166">
        <v>2222</v>
      </c>
      <c r="D7" s="164" t="s">
        <v>408</v>
      </c>
    </row>
    <row r="8" spans="1:4">
      <c r="A8" s="1" t="s">
        <v>303</v>
      </c>
      <c r="B8" s="1" t="s">
        <v>51</v>
      </c>
      <c r="C8" s="166">
        <v>2217</v>
      </c>
      <c r="D8" s="164" t="s">
        <v>409</v>
      </c>
    </row>
    <row r="9" spans="1:4">
      <c r="A9" s="1" t="s">
        <v>304</v>
      </c>
      <c r="B9" s="1" t="s">
        <v>52</v>
      </c>
      <c r="C9" s="166">
        <v>2229</v>
      </c>
      <c r="D9" s="164" t="s">
        <v>410</v>
      </c>
    </row>
    <row r="10" spans="1:4">
      <c r="A10" s="1" t="s">
        <v>305</v>
      </c>
      <c r="B10" s="1" t="s">
        <v>53</v>
      </c>
      <c r="C10" s="166">
        <v>2219</v>
      </c>
      <c r="D10" s="164" t="s">
        <v>411</v>
      </c>
    </row>
    <row r="11" spans="1:4">
      <c r="A11" s="1" t="s">
        <v>306</v>
      </c>
      <c r="B11" s="1" t="s">
        <v>54</v>
      </c>
      <c r="C11" s="166">
        <v>2230</v>
      </c>
      <c r="D11" s="164" t="s">
        <v>412</v>
      </c>
    </row>
    <row r="12" spans="1:4">
      <c r="A12" s="1" t="s">
        <v>307</v>
      </c>
      <c r="B12" s="1" t="s">
        <v>55</v>
      </c>
      <c r="C12" s="166">
        <v>2220</v>
      </c>
      <c r="D12" s="164" t="s">
        <v>413</v>
      </c>
    </row>
    <row r="13" spans="1:4">
      <c r="A13" s="1" t="s">
        <v>308</v>
      </c>
      <c r="B13" s="1" t="s">
        <v>56</v>
      </c>
      <c r="C13" s="166">
        <v>2241</v>
      </c>
      <c r="D13" s="164" t="s">
        <v>414</v>
      </c>
    </row>
    <row r="14" spans="1:4">
      <c r="A14" s="1" t="s">
        <v>309</v>
      </c>
      <c r="B14" s="1" t="s">
        <v>57</v>
      </c>
      <c r="C14" s="166">
        <v>2231</v>
      </c>
      <c r="D14" s="164" t="s">
        <v>415</v>
      </c>
    </row>
    <row r="15" spans="1:4">
      <c r="A15" s="1" t="s">
        <v>310</v>
      </c>
      <c r="B15" s="1" t="s">
        <v>58</v>
      </c>
      <c r="C15" s="166">
        <v>2240</v>
      </c>
      <c r="D15" s="164" t="s">
        <v>416</v>
      </c>
    </row>
    <row r="16" spans="1:4">
      <c r="A16" s="1" t="s">
        <v>311</v>
      </c>
      <c r="B16" s="1" t="s">
        <v>59</v>
      </c>
      <c r="C16" s="166">
        <v>2242</v>
      </c>
      <c r="D16" s="164" t="s">
        <v>417</v>
      </c>
    </row>
    <row r="17" spans="2:4">
      <c r="B17" s="1" t="s">
        <v>60</v>
      </c>
      <c r="D17" s="164" t="s">
        <v>418</v>
      </c>
    </row>
    <row r="18" spans="2:4">
      <c r="B18" s="1" t="s">
        <v>61</v>
      </c>
      <c r="D18" s="164" t="s">
        <v>419</v>
      </c>
    </row>
    <row r="19" spans="2:4">
      <c r="B19" s="1" t="s">
        <v>62</v>
      </c>
      <c r="D19" s="164" t="s">
        <v>420</v>
      </c>
    </row>
    <row r="20" spans="2:4">
      <c r="B20" s="1" t="s">
        <v>63</v>
      </c>
      <c r="D20" s="164" t="s">
        <v>421</v>
      </c>
    </row>
    <row r="21" spans="2:4">
      <c r="B21" s="1" t="s">
        <v>64</v>
      </c>
      <c r="D21" s="164" t="s">
        <v>422</v>
      </c>
    </row>
    <row r="22" spans="2:4">
      <c r="B22" s="1" t="s">
        <v>65</v>
      </c>
      <c r="D22" s="164" t="s">
        <v>423</v>
      </c>
    </row>
    <row r="23" spans="2:4">
      <c r="B23" s="1" t="s">
        <v>66</v>
      </c>
      <c r="D23" s="164" t="s">
        <v>424</v>
      </c>
    </row>
    <row r="24" spans="2:4">
      <c r="B24" s="1" t="s">
        <v>67</v>
      </c>
      <c r="D24" s="164" t="s">
        <v>425</v>
      </c>
    </row>
    <row r="25" spans="2:4">
      <c r="B25" s="1" t="s">
        <v>68</v>
      </c>
      <c r="D25" s="164" t="s">
        <v>426</v>
      </c>
    </row>
    <row r="26" spans="2:4">
      <c r="B26" s="1" t="s">
        <v>69</v>
      </c>
      <c r="D26" s="164" t="s">
        <v>427</v>
      </c>
    </row>
    <row r="27" spans="2:4">
      <c r="B27" s="1" t="s">
        <v>70</v>
      </c>
      <c r="D27" s="164" t="s">
        <v>428</v>
      </c>
    </row>
    <row r="28" spans="2:4">
      <c r="B28" s="1" t="s">
        <v>71</v>
      </c>
      <c r="D28" s="164" t="s">
        <v>429</v>
      </c>
    </row>
    <row r="29" spans="2:4">
      <c r="B29" s="1" t="s">
        <v>72</v>
      </c>
      <c r="D29" s="164" t="s">
        <v>430</v>
      </c>
    </row>
    <row r="30" spans="2:4">
      <c r="B30" s="1" t="s">
        <v>73</v>
      </c>
      <c r="D30" s="164" t="s">
        <v>431</v>
      </c>
    </row>
    <row r="31" spans="2:4">
      <c r="B31" s="1" t="s">
        <v>74</v>
      </c>
      <c r="D31" s="164" t="s">
        <v>432</v>
      </c>
    </row>
    <row r="32" spans="2:4">
      <c r="B32" s="1" t="s">
        <v>75</v>
      </c>
      <c r="D32" s="164" t="s">
        <v>433</v>
      </c>
    </row>
    <row r="33" spans="2:4">
      <c r="B33" s="1" t="s">
        <v>76</v>
      </c>
      <c r="D33" s="164" t="s">
        <v>434</v>
      </c>
    </row>
    <row r="34" spans="2:4">
      <c r="B34" s="1" t="s">
        <v>77</v>
      </c>
      <c r="D34" s="164" t="s">
        <v>435</v>
      </c>
    </row>
    <row r="35" spans="2:4">
      <c r="B35" s="1" t="s">
        <v>78</v>
      </c>
      <c r="D35" s="164" t="s">
        <v>436</v>
      </c>
    </row>
    <row r="36" spans="2:4">
      <c r="B36" s="1" t="s">
        <v>79</v>
      </c>
      <c r="D36" s="164" t="s">
        <v>437</v>
      </c>
    </row>
    <row r="37" spans="2:4">
      <c r="B37" s="1" t="s">
        <v>80</v>
      </c>
      <c r="D37" s="164" t="s">
        <v>438</v>
      </c>
    </row>
    <row r="38" spans="2:4">
      <c r="B38" s="1" t="s">
        <v>81</v>
      </c>
      <c r="D38" s="164" t="s">
        <v>439</v>
      </c>
    </row>
    <row r="39" spans="2:4">
      <c r="B39" s="1" t="s">
        <v>82</v>
      </c>
      <c r="D39" s="164" t="s">
        <v>440</v>
      </c>
    </row>
    <row r="40" spans="2:4">
      <c r="B40" s="1" t="s">
        <v>83</v>
      </c>
      <c r="D40" s="164" t="s">
        <v>441</v>
      </c>
    </row>
    <row r="41" spans="2:4">
      <c r="B41" s="1" t="s">
        <v>84</v>
      </c>
      <c r="D41" s="164" t="s">
        <v>442</v>
      </c>
    </row>
    <row r="42" spans="2:4">
      <c r="B42" s="1" t="s">
        <v>85</v>
      </c>
      <c r="D42" s="164" t="s">
        <v>443</v>
      </c>
    </row>
    <row r="43" spans="2:4">
      <c r="B43" s="1" t="s">
        <v>86</v>
      </c>
      <c r="D43" s="164" t="s">
        <v>444</v>
      </c>
    </row>
    <row r="44" spans="2:4">
      <c r="B44" s="1" t="s">
        <v>87</v>
      </c>
      <c r="D44" s="164" t="s">
        <v>445</v>
      </c>
    </row>
    <row r="45" spans="2:4">
      <c r="B45" s="1" t="s">
        <v>88</v>
      </c>
      <c r="D45" s="164" t="s">
        <v>446</v>
      </c>
    </row>
    <row r="46" spans="2:4">
      <c r="B46" s="1" t="s">
        <v>89</v>
      </c>
      <c r="D46" s="164" t="s">
        <v>447</v>
      </c>
    </row>
    <row r="47" spans="2:4">
      <c r="B47" s="1" t="s">
        <v>90</v>
      </c>
      <c r="D47" s="164" t="s">
        <v>448</v>
      </c>
    </row>
    <row r="48" spans="2:4">
      <c r="B48" s="1" t="s">
        <v>91</v>
      </c>
      <c r="D48" s="164" t="s">
        <v>449</v>
      </c>
    </row>
    <row r="49" spans="2:4">
      <c r="B49" s="1" t="s">
        <v>92</v>
      </c>
      <c r="D49" s="164" t="s">
        <v>450</v>
      </c>
    </row>
    <row r="50" spans="2:4">
      <c r="B50" s="1" t="s">
        <v>93</v>
      </c>
      <c r="D50" s="164" t="s">
        <v>451</v>
      </c>
    </row>
    <row r="51" spans="2:4">
      <c r="B51" s="1" t="s">
        <v>94</v>
      </c>
      <c r="D51" s="164" t="s">
        <v>452</v>
      </c>
    </row>
    <row r="52" spans="2:4">
      <c r="B52" s="1" t="s">
        <v>95</v>
      </c>
      <c r="D52" s="164" t="s">
        <v>453</v>
      </c>
    </row>
    <row r="53" spans="2:4">
      <c r="B53" s="1" t="s">
        <v>96</v>
      </c>
      <c r="D53" s="164" t="s">
        <v>454</v>
      </c>
    </row>
    <row r="54" spans="2:4">
      <c r="B54" s="1" t="s">
        <v>97</v>
      </c>
      <c r="D54" s="164" t="s">
        <v>455</v>
      </c>
    </row>
    <row r="55" spans="2:4">
      <c r="B55" s="1" t="s">
        <v>98</v>
      </c>
      <c r="D55" s="164" t="s">
        <v>456</v>
      </c>
    </row>
    <row r="56" spans="2:4">
      <c r="B56" s="1" t="s">
        <v>99</v>
      </c>
      <c r="D56" s="164" t="s">
        <v>457</v>
      </c>
    </row>
    <row r="57" spans="2:4">
      <c r="B57" s="1" t="s">
        <v>100</v>
      </c>
      <c r="D57" s="164" t="s">
        <v>458</v>
      </c>
    </row>
    <row r="58" spans="2:4">
      <c r="B58" s="1" t="s">
        <v>101</v>
      </c>
      <c r="D58" s="164" t="s">
        <v>459</v>
      </c>
    </row>
    <row r="59" spans="2:4">
      <c r="B59" s="1" t="s">
        <v>102</v>
      </c>
      <c r="D59" s="164" t="s">
        <v>460</v>
      </c>
    </row>
    <row r="60" spans="2:4">
      <c r="B60" s="1" t="s">
        <v>103</v>
      </c>
      <c r="D60" s="164" t="s">
        <v>461</v>
      </c>
    </row>
    <row r="61" spans="2:4">
      <c r="B61" s="1" t="s">
        <v>104</v>
      </c>
      <c r="D61" s="164" t="s">
        <v>462</v>
      </c>
    </row>
    <row r="62" spans="2:4">
      <c r="B62" s="1" t="s">
        <v>105</v>
      </c>
      <c r="D62" s="164" t="s">
        <v>463</v>
      </c>
    </row>
    <row r="63" spans="2:4">
      <c r="B63" s="1" t="s">
        <v>106</v>
      </c>
      <c r="D63" s="164" t="s">
        <v>464</v>
      </c>
    </row>
    <row r="64" spans="2:4">
      <c r="B64" s="1" t="s">
        <v>107</v>
      </c>
      <c r="D64" s="164" t="s">
        <v>465</v>
      </c>
    </row>
    <row r="65" spans="2:4">
      <c r="B65" s="1" t="s">
        <v>108</v>
      </c>
      <c r="D65" s="164" t="s">
        <v>466</v>
      </c>
    </row>
    <row r="66" spans="2:4">
      <c r="B66" s="1" t="s">
        <v>109</v>
      </c>
      <c r="D66" s="164" t="s">
        <v>467</v>
      </c>
    </row>
    <row r="67" spans="2:4">
      <c r="B67" s="1" t="s">
        <v>110</v>
      </c>
      <c r="D67" s="164" t="s">
        <v>468</v>
      </c>
    </row>
    <row r="68" spans="2:4">
      <c r="B68" s="1" t="s">
        <v>111</v>
      </c>
      <c r="D68" s="164" t="s">
        <v>469</v>
      </c>
    </row>
    <row r="69" spans="2:4">
      <c r="B69" s="1" t="s">
        <v>112</v>
      </c>
      <c r="D69" s="164" t="s">
        <v>470</v>
      </c>
    </row>
    <row r="70" spans="2:4">
      <c r="B70" s="1" t="s">
        <v>113</v>
      </c>
      <c r="D70" s="164" t="s">
        <v>471</v>
      </c>
    </row>
    <row r="71" spans="2:4">
      <c r="B71" s="1" t="s">
        <v>114</v>
      </c>
      <c r="D71" s="164" t="s">
        <v>472</v>
      </c>
    </row>
    <row r="72" spans="2:4">
      <c r="B72" s="1" t="s">
        <v>115</v>
      </c>
      <c r="D72" s="164" t="s">
        <v>473</v>
      </c>
    </row>
    <row r="73" spans="2:4">
      <c r="B73" s="1" t="s">
        <v>116</v>
      </c>
      <c r="D73" s="164" t="s">
        <v>474</v>
      </c>
    </row>
    <row r="74" spans="2:4">
      <c r="B74" s="1" t="s">
        <v>117</v>
      </c>
      <c r="D74" s="164" t="s">
        <v>475</v>
      </c>
    </row>
    <row r="75" spans="2:4">
      <c r="B75" s="1" t="s">
        <v>118</v>
      </c>
      <c r="D75" s="164" t="s">
        <v>476</v>
      </c>
    </row>
    <row r="76" spans="2:4">
      <c r="B76" s="1" t="s">
        <v>119</v>
      </c>
      <c r="D76" s="164" t="s">
        <v>477</v>
      </c>
    </row>
    <row r="77" spans="2:4">
      <c r="B77" s="1" t="s">
        <v>120</v>
      </c>
      <c r="D77" s="164" t="s">
        <v>478</v>
      </c>
    </row>
    <row r="78" spans="2:4">
      <c r="B78" s="1" t="s">
        <v>121</v>
      </c>
      <c r="D78" s="164" t="s">
        <v>479</v>
      </c>
    </row>
    <row r="79" spans="2:4">
      <c r="B79" s="1" t="s">
        <v>122</v>
      </c>
      <c r="D79" s="164" t="s">
        <v>480</v>
      </c>
    </row>
    <row r="80" spans="2:4">
      <c r="B80" s="1" t="s">
        <v>123</v>
      </c>
      <c r="D80" s="164" t="s">
        <v>481</v>
      </c>
    </row>
    <row r="81" spans="2:4">
      <c r="B81" s="1" t="s">
        <v>124</v>
      </c>
      <c r="D81" s="164" t="s">
        <v>482</v>
      </c>
    </row>
    <row r="82" spans="2:4">
      <c r="B82" s="1" t="s">
        <v>125</v>
      </c>
      <c r="D82" s="164" t="s">
        <v>483</v>
      </c>
    </row>
    <row r="83" spans="2:4">
      <c r="B83" s="1" t="s">
        <v>126</v>
      </c>
      <c r="D83" s="164" t="s">
        <v>484</v>
      </c>
    </row>
    <row r="84" spans="2:4">
      <c r="B84" s="1" t="s">
        <v>127</v>
      </c>
      <c r="D84" s="164" t="s">
        <v>485</v>
      </c>
    </row>
    <row r="85" spans="2:4">
      <c r="B85" s="1" t="s">
        <v>128</v>
      </c>
      <c r="D85" s="164" t="s">
        <v>486</v>
      </c>
    </row>
    <row r="86" spans="2:4">
      <c r="B86" s="1" t="s">
        <v>129</v>
      </c>
      <c r="D86" s="164" t="s">
        <v>487</v>
      </c>
    </row>
    <row r="87" spans="2:4">
      <c r="B87" s="1" t="s">
        <v>130</v>
      </c>
      <c r="D87" s="164" t="s">
        <v>488</v>
      </c>
    </row>
    <row r="88" spans="2:4">
      <c r="B88" s="1" t="s">
        <v>131</v>
      </c>
      <c r="D88" s="164" t="s">
        <v>489</v>
      </c>
    </row>
    <row r="89" spans="2:4">
      <c r="B89" s="1" t="s">
        <v>132</v>
      </c>
      <c r="D89" s="164" t="s">
        <v>490</v>
      </c>
    </row>
    <row r="90" spans="2:4">
      <c r="B90" s="1" t="s">
        <v>133</v>
      </c>
      <c r="D90" s="164" t="s">
        <v>491</v>
      </c>
    </row>
    <row r="91" spans="2:4">
      <c r="B91" s="1" t="s">
        <v>134</v>
      </c>
      <c r="D91" s="164" t="s">
        <v>492</v>
      </c>
    </row>
    <row r="92" spans="2:4">
      <c r="B92" s="1" t="s">
        <v>135</v>
      </c>
      <c r="D92" s="164" t="s">
        <v>493</v>
      </c>
    </row>
    <row r="93" spans="2:4">
      <c r="B93" s="1" t="s">
        <v>136</v>
      </c>
      <c r="D93" s="164" t="s">
        <v>494</v>
      </c>
    </row>
    <row r="94" spans="2:4">
      <c r="B94" s="1" t="s">
        <v>137</v>
      </c>
      <c r="D94" s="164" t="s">
        <v>495</v>
      </c>
    </row>
    <row r="95" spans="2:4">
      <c r="B95" s="1" t="s">
        <v>138</v>
      </c>
      <c r="D95" s="164" t="s">
        <v>496</v>
      </c>
    </row>
    <row r="96" spans="2:4">
      <c r="B96" s="1" t="s">
        <v>139</v>
      </c>
      <c r="D96" s="164" t="s">
        <v>497</v>
      </c>
    </row>
    <row r="97" spans="2:4">
      <c r="B97" s="1" t="s">
        <v>140</v>
      </c>
      <c r="D97" s="164" t="s">
        <v>498</v>
      </c>
    </row>
    <row r="98" spans="2:4">
      <c r="B98" s="1" t="s">
        <v>141</v>
      </c>
      <c r="D98" s="164" t="s">
        <v>499</v>
      </c>
    </row>
    <row r="99" spans="2:4">
      <c r="B99" s="1" t="s">
        <v>142</v>
      </c>
      <c r="D99" s="164" t="s">
        <v>500</v>
      </c>
    </row>
    <row r="100" spans="2:4">
      <c r="B100" s="1" t="s">
        <v>143</v>
      </c>
      <c r="D100" s="164" t="s">
        <v>501</v>
      </c>
    </row>
    <row r="101" spans="2:4">
      <c r="B101" s="1" t="s">
        <v>144</v>
      </c>
      <c r="D101" s="164" t="s">
        <v>502</v>
      </c>
    </row>
    <row r="102" spans="2:4">
      <c r="B102" s="1" t="s">
        <v>145</v>
      </c>
      <c r="D102" s="164" t="s">
        <v>503</v>
      </c>
    </row>
    <row r="103" spans="2:4">
      <c r="B103" s="1" t="s">
        <v>146</v>
      </c>
      <c r="D103" s="164" t="s">
        <v>504</v>
      </c>
    </row>
    <row r="104" spans="2:4">
      <c r="B104" s="1" t="s">
        <v>147</v>
      </c>
      <c r="D104" s="164" t="s">
        <v>505</v>
      </c>
    </row>
    <row r="105" spans="2:4">
      <c r="B105" s="1" t="s">
        <v>148</v>
      </c>
      <c r="D105" s="164" t="s">
        <v>506</v>
      </c>
    </row>
    <row r="106" spans="2:4">
      <c r="B106" s="1" t="s">
        <v>149</v>
      </c>
      <c r="D106" s="164" t="s">
        <v>507</v>
      </c>
    </row>
    <row r="107" spans="2:4">
      <c r="B107" s="1" t="s">
        <v>150</v>
      </c>
      <c r="D107" s="164" t="s">
        <v>508</v>
      </c>
    </row>
    <row r="108" spans="2:4">
      <c r="B108" s="1" t="s">
        <v>151</v>
      </c>
      <c r="D108" s="164" t="s">
        <v>509</v>
      </c>
    </row>
    <row r="109" spans="2:4">
      <c r="B109" s="1" t="s">
        <v>152</v>
      </c>
      <c r="D109" s="164" t="s">
        <v>510</v>
      </c>
    </row>
    <row r="110" spans="2:4">
      <c r="B110" s="1" t="s">
        <v>153</v>
      </c>
      <c r="D110" s="164" t="s">
        <v>511</v>
      </c>
    </row>
    <row r="111" spans="2:4">
      <c r="B111" s="1" t="s">
        <v>154</v>
      </c>
      <c r="D111" s="164" t="s">
        <v>512</v>
      </c>
    </row>
    <row r="112" spans="2:4">
      <c r="B112" s="1" t="s">
        <v>155</v>
      </c>
      <c r="D112" s="164" t="s">
        <v>513</v>
      </c>
    </row>
    <row r="113" spans="2:4">
      <c r="B113" s="1" t="s">
        <v>156</v>
      </c>
      <c r="D113" s="164" t="s">
        <v>514</v>
      </c>
    </row>
    <row r="114" spans="2:4">
      <c r="B114" s="1" t="s">
        <v>157</v>
      </c>
      <c r="D114" s="164" t="s">
        <v>515</v>
      </c>
    </row>
    <row r="115" spans="2:4">
      <c r="B115" s="1" t="s">
        <v>158</v>
      </c>
      <c r="D115" s="164" t="s">
        <v>516</v>
      </c>
    </row>
    <row r="116" spans="2:4">
      <c r="B116" s="1" t="s">
        <v>159</v>
      </c>
      <c r="D116" s="164" t="s">
        <v>517</v>
      </c>
    </row>
    <row r="117" spans="2:4">
      <c r="B117" s="1" t="s">
        <v>160</v>
      </c>
      <c r="D117" s="164" t="s">
        <v>518</v>
      </c>
    </row>
    <row r="118" spans="2:4">
      <c r="B118" s="1" t="s">
        <v>161</v>
      </c>
      <c r="D118" s="164" t="s">
        <v>519</v>
      </c>
    </row>
    <row r="119" spans="2:4">
      <c r="B119" s="1" t="s">
        <v>162</v>
      </c>
      <c r="D119" s="164" t="s">
        <v>520</v>
      </c>
    </row>
    <row r="120" spans="2:4">
      <c r="B120" s="1" t="s">
        <v>163</v>
      </c>
      <c r="D120" s="164" t="s">
        <v>521</v>
      </c>
    </row>
    <row r="121" spans="2:4">
      <c r="B121" s="1" t="s">
        <v>164</v>
      </c>
      <c r="D121" s="164" t="s">
        <v>522</v>
      </c>
    </row>
    <row r="122" spans="2:4">
      <c r="B122" s="1" t="s">
        <v>165</v>
      </c>
      <c r="D122" s="164" t="s">
        <v>523</v>
      </c>
    </row>
    <row r="123" spans="2:4">
      <c r="B123" s="1" t="s">
        <v>166</v>
      </c>
      <c r="D123" s="164" t="s">
        <v>524</v>
      </c>
    </row>
    <row r="124" spans="2:4">
      <c r="B124" s="1" t="s">
        <v>167</v>
      </c>
      <c r="D124" s="164" t="s">
        <v>525</v>
      </c>
    </row>
    <row r="125" spans="2:4">
      <c r="B125" s="1" t="s">
        <v>168</v>
      </c>
      <c r="D125" s="164" t="s">
        <v>526</v>
      </c>
    </row>
    <row r="126" spans="2:4">
      <c r="B126" s="1" t="s">
        <v>169</v>
      </c>
      <c r="D126" s="164" t="s">
        <v>527</v>
      </c>
    </row>
    <row r="127" spans="2:4">
      <c r="B127" s="1" t="s">
        <v>170</v>
      </c>
      <c r="D127" s="164" t="s">
        <v>528</v>
      </c>
    </row>
    <row r="128" spans="2:4">
      <c r="B128" s="1" t="s">
        <v>171</v>
      </c>
      <c r="D128" s="164" t="s">
        <v>529</v>
      </c>
    </row>
    <row r="129" spans="2:4">
      <c r="B129" s="1" t="s">
        <v>172</v>
      </c>
      <c r="D129" s="164" t="s">
        <v>530</v>
      </c>
    </row>
    <row r="130" spans="2:4">
      <c r="B130" s="1" t="s">
        <v>173</v>
      </c>
      <c r="D130" s="164" t="s">
        <v>531</v>
      </c>
    </row>
    <row r="131" spans="2:4">
      <c r="B131" s="1" t="s">
        <v>174</v>
      </c>
      <c r="D131" s="164" t="s">
        <v>532</v>
      </c>
    </row>
    <row r="132" spans="2:4">
      <c r="B132" s="1" t="s">
        <v>175</v>
      </c>
      <c r="D132" s="164" t="s">
        <v>533</v>
      </c>
    </row>
    <row r="133" spans="2:4">
      <c r="B133" s="1" t="s">
        <v>176</v>
      </c>
      <c r="D133" s="164" t="s">
        <v>534</v>
      </c>
    </row>
    <row r="134" spans="2:4">
      <c r="B134" s="1" t="s">
        <v>177</v>
      </c>
      <c r="D134" s="164" t="s">
        <v>535</v>
      </c>
    </row>
    <row r="135" spans="2:4">
      <c r="B135" s="1" t="s">
        <v>178</v>
      </c>
      <c r="D135" s="164" t="s">
        <v>536</v>
      </c>
    </row>
    <row r="136" spans="2:4">
      <c r="B136" s="1" t="s">
        <v>179</v>
      </c>
      <c r="D136" s="164" t="s">
        <v>537</v>
      </c>
    </row>
    <row r="137" spans="2:4">
      <c r="B137" s="1" t="s">
        <v>180</v>
      </c>
      <c r="D137" s="164" t="s">
        <v>538</v>
      </c>
    </row>
    <row r="138" spans="2:4">
      <c r="B138" s="1" t="s">
        <v>181</v>
      </c>
      <c r="D138" s="164" t="s">
        <v>539</v>
      </c>
    </row>
    <row r="139" spans="2:4">
      <c r="B139" s="1" t="s">
        <v>182</v>
      </c>
      <c r="D139" s="164" t="s">
        <v>540</v>
      </c>
    </row>
    <row r="140" spans="2:4">
      <c r="B140" s="1" t="s">
        <v>183</v>
      </c>
      <c r="D140" s="164" t="s">
        <v>541</v>
      </c>
    </row>
    <row r="141" spans="2:4">
      <c r="B141" s="1" t="s">
        <v>184</v>
      </c>
      <c r="D141" s="164" t="s">
        <v>542</v>
      </c>
    </row>
    <row r="142" spans="2:4">
      <c r="B142" s="1" t="s">
        <v>185</v>
      </c>
      <c r="D142" s="164" t="s">
        <v>543</v>
      </c>
    </row>
    <row r="143" spans="2:4">
      <c r="B143" s="1" t="s">
        <v>186</v>
      </c>
      <c r="D143" s="164" t="s">
        <v>544</v>
      </c>
    </row>
    <row r="144" spans="2:4">
      <c r="B144" s="1" t="s">
        <v>187</v>
      </c>
      <c r="D144" s="164" t="s">
        <v>545</v>
      </c>
    </row>
    <row r="145" spans="2:4">
      <c r="B145" s="1" t="s">
        <v>188</v>
      </c>
      <c r="D145" s="164" t="s">
        <v>546</v>
      </c>
    </row>
    <row r="146" spans="2:4">
      <c r="B146" s="1" t="s">
        <v>189</v>
      </c>
      <c r="D146" s="164" t="s">
        <v>547</v>
      </c>
    </row>
    <row r="147" spans="2:4">
      <c r="B147" s="1" t="s">
        <v>190</v>
      </c>
      <c r="D147" s="164" t="s">
        <v>548</v>
      </c>
    </row>
    <row r="148" spans="2:4">
      <c r="B148" s="1" t="s">
        <v>191</v>
      </c>
      <c r="D148" s="164" t="s">
        <v>549</v>
      </c>
    </row>
    <row r="149" spans="2:4">
      <c r="B149" s="1" t="s">
        <v>192</v>
      </c>
      <c r="D149" s="164" t="s">
        <v>550</v>
      </c>
    </row>
    <row r="150" spans="2:4">
      <c r="B150" s="1" t="s">
        <v>193</v>
      </c>
      <c r="D150" s="164" t="s">
        <v>551</v>
      </c>
    </row>
    <row r="151" spans="2:4">
      <c r="B151" s="1" t="s">
        <v>194</v>
      </c>
      <c r="D151" s="164" t="s">
        <v>552</v>
      </c>
    </row>
    <row r="152" spans="2:4">
      <c r="B152" s="1" t="s">
        <v>195</v>
      </c>
      <c r="D152" s="164" t="s">
        <v>553</v>
      </c>
    </row>
    <row r="153" spans="2:4">
      <c r="B153" s="1" t="s">
        <v>196</v>
      </c>
      <c r="D153" s="164" t="s">
        <v>554</v>
      </c>
    </row>
    <row r="154" spans="2:4">
      <c r="B154" s="1" t="s">
        <v>197</v>
      </c>
      <c r="D154" s="164" t="s">
        <v>555</v>
      </c>
    </row>
    <row r="155" spans="2:4">
      <c r="B155" s="1" t="s">
        <v>198</v>
      </c>
      <c r="D155" s="164" t="s">
        <v>556</v>
      </c>
    </row>
    <row r="156" spans="2:4">
      <c r="B156" s="1" t="s">
        <v>199</v>
      </c>
      <c r="D156" s="164" t="s">
        <v>557</v>
      </c>
    </row>
    <row r="157" spans="2:4">
      <c r="B157" s="1" t="s">
        <v>200</v>
      </c>
      <c r="D157" s="164" t="s">
        <v>558</v>
      </c>
    </row>
    <row r="158" spans="2:4">
      <c r="B158" s="1" t="s">
        <v>201</v>
      </c>
      <c r="D158" s="164" t="s">
        <v>559</v>
      </c>
    </row>
    <row r="159" spans="2:4">
      <c r="B159" s="1" t="s">
        <v>202</v>
      </c>
      <c r="D159" s="164" t="s">
        <v>560</v>
      </c>
    </row>
    <row r="160" spans="2:4">
      <c r="B160" s="1" t="s">
        <v>203</v>
      </c>
      <c r="D160" s="164" t="s">
        <v>561</v>
      </c>
    </row>
    <row r="161" spans="2:4">
      <c r="B161" s="1" t="s">
        <v>204</v>
      </c>
      <c r="D161" s="164" t="s">
        <v>562</v>
      </c>
    </row>
    <row r="162" spans="2:4">
      <c r="B162" s="1" t="s">
        <v>205</v>
      </c>
      <c r="D162" s="164" t="s">
        <v>563</v>
      </c>
    </row>
    <row r="163" spans="2:4">
      <c r="B163" s="1" t="s">
        <v>206</v>
      </c>
      <c r="D163" s="164" t="s">
        <v>564</v>
      </c>
    </row>
    <row r="164" spans="2:4">
      <c r="B164" s="1" t="s">
        <v>207</v>
      </c>
      <c r="D164" s="164" t="s">
        <v>565</v>
      </c>
    </row>
    <row r="165" spans="2:4">
      <c r="B165" s="1" t="s">
        <v>208</v>
      </c>
      <c r="D165" s="164" t="s">
        <v>566</v>
      </c>
    </row>
    <row r="166" spans="2:4">
      <c r="B166" s="1" t="s">
        <v>209</v>
      </c>
      <c r="D166" s="164" t="s">
        <v>567</v>
      </c>
    </row>
    <row r="167" spans="2:4">
      <c r="B167" s="1" t="s">
        <v>210</v>
      </c>
      <c r="D167" s="164" t="s">
        <v>568</v>
      </c>
    </row>
    <row r="168" spans="2:4">
      <c r="B168" s="1" t="s">
        <v>211</v>
      </c>
      <c r="D168" s="164" t="s">
        <v>569</v>
      </c>
    </row>
    <row r="169" spans="2:4">
      <c r="B169" s="1" t="s">
        <v>212</v>
      </c>
      <c r="D169" s="164" t="s">
        <v>570</v>
      </c>
    </row>
    <row r="170" spans="2:4">
      <c r="B170" s="1" t="s">
        <v>213</v>
      </c>
      <c r="D170" s="164" t="s">
        <v>571</v>
      </c>
    </row>
    <row r="171" spans="2:4">
      <c r="B171" s="1" t="s">
        <v>214</v>
      </c>
      <c r="D171" s="164" t="s">
        <v>572</v>
      </c>
    </row>
    <row r="172" spans="2:4">
      <c r="B172" s="1" t="s">
        <v>215</v>
      </c>
      <c r="D172" s="164" t="s">
        <v>573</v>
      </c>
    </row>
    <row r="173" spans="2:4">
      <c r="B173" s="1" t="s">
        <v>216</v>
      </c>
      <c r="D173" s="164" t="s">
        <v>574</v>
      </c>
    </row>
    <row r="174" spans="2:4">
      <c r="B174" s="1" t="s">
        <v>217</v>
      </c>
      <c r="D174" s="164" t="s">
        <v>575</v>
      </c>
    </row>
    <row r="175" spans="2:4">
      <c r="B175" s="1" t="s">
        <v>218</v>
      </c>
      <c r="D175" s="164" t="s">
        <v>576</v>
      </c>
    </row>
    <row r="176" spans="2:4">
      <c r="B176" s="1" t="s">
        <v>219</v>
      </c>
      <c r="D176" s="164" t="s">
        <v>577</v>
      </c>
    </row>
    <row r="177" spans="2:4">
      <c r="B177" s="1" t="s">
        <v>220</v>
      </c>
      <c r="D177" s="164" t="s">
        <v>578</v>
      </c>
    </row>
    <row r="178" spans="2:4">
      <c r="B178" s="1" t="s">
        <v>221</v>
      </c>
      <c r="D178" s="164" t="s">
        <v>579</v>
      </c>
    </row>
    <row r="179" spans="2:4">
      <c r="B179" s="1" t="s">
        <v>222</v>
      </c>
      <c r="D179" s="164" t="s">
        <v>580</v>
      </c>
    </row>
    <row r="180" spans="2:4">
      <c r="B180" s="1" t="s">
        <v>223</v>
      </c>
      <c r="D180" s="164" t="s">
        <v>581</v>
      </c>
    </row>
    <row r="181" spans="2:4">
      <c r="B181" s="1" t="s">
        <v>224</v>
      </c>
      <c r="D181" s="164" t="s">
        <v>582</v>
      </c>
    </row>
    <row r="182" spans="2:4">
      <c r="B182" s="1" t="s">
        <v>225</v>
      </c>
      <c r="D182" s="164" t="s">
        <v>583</v>
      </c>
    </row>
    <row r="183" spans="2:4">
      <c r="B183" s="1" t="s">
        <v>226</v>
      </c>
      <c r="D183" s="164" t="s">
        <v>584</v>
      </c>
    </row>
    <row r="184" spans="2:4">
      <c r="B184" s="1" t="s">
        <v>227</v>
      </c>
      <c r="D184" s="164" t="s">
        <v>585</v>
      </c>
    </row>
    <row r="185" spans="2:4">
      <c r="B185" s="1" t="s">
        <v>228</v>
      </c>
      <c r="D185" s="164" t="s">
        <v>429</v>
      </c>
    </row>
    <row r="186" spans="2:4">
      <c r="B186" s="1" t="s">
        <v>229</v>
      </c>
      <c r="D186" s="164" t="s">
        <v>586</v>
      </c>
    </row>
    <row r="187" spans="2:4">
      <c r="B187" s="1" t="s">
        <v>230</v>
      </c>
      <c r="D187" s="164" t="s">
        <v>587</v>
      </c>
    </row>
    <row r="188" spans="2:4">
      <c r="B188" s="1" t="s">
        <v>231</v>
      </c>
      <c r="D188" s="164" t="s">
        <v>588</v>
      </c>
    </row>
    <row r="189" spans="2:4">
      <c r="B189" s="1" t="s">
        <v>232</v>
      </c>
      <c r="D189" s="164" t="s">
        <v>589</v>
      </c>
    </row>
    <row r="190" spans="2:4">
      <c r="B190" s="1" t="s">
        <v>233</v>
      </c>
      <c r="D190" s="164" t="s">
        <v>590</v>
      </c>
    </row>
    <row r="191" spans="2:4">
      <c r="B191" s="1" t="s">
        <v>234</v>
      </c>
      <c r="D191" s="164" t="s">
        <v>591</v>
      </c>
    </row>
    <row r="192" spans="2:4">
      <c r="B192" s="1" t="s">
        <v>235</v>
      </c>
      <c r="D192" s="164" t="s">
        <v>592</v>
      </c>
    </row>
    <row r="193" spans="2:4">
      <c r="B193" s="1" t="s">
        <v>236</v>
      </c>
      <c r="D193" s="164" t="s">
        <v>593</v>
      </c>
    </row>
    <row r="194" spans="2:4">
      <c r="B194" s="1" t="s">
        <v>237</v>
      </c>
      <c r="D194" s="164" t="s">
        <v>594</v>
      </c>
    </row>
    <row r="195" spans="2:4">
      <c r="B195" s="1" t="s">
        <v>238</v>
      </c>
      <c r="D195" s="164" t="s">
        <v>595</v>
      </c>
    </row>
    <row r="196" spans="2:4">
      <c r="B196" s="1" t="s">
        <v>239</v>
      </c>
      <c r="D196" s="164" t="s">
        <v>429</v>
      </c>
    </row>
    <row r="197" spans="2:4">
      <c r="B197" s="1" t="s">
        <v>240</v>
      </c>
      <c r="D197" s="164" t="s">
        <v>596</v>
      </c>
    </row>
    <row r="198" spans="2:4">
      <c r="B198" s="1" t="s">
        <v>241</v>
      </c>
      <c r="D198" s="164" t="s">
        <v>597</v>
      </c>
    </row>
    <row r="199" spans="2:4">
      <c r="B199" s="1" t="s">
        <v>242</v>
      </c>
      <c r="D199" s="164" t="s">
        <v>598</v>
      </c>
    </row>
    <row r="200" spans="2:4">
      <c r="B200" s="1" t="s">
        <v>243</v>
      </c>
      <c r="D200" s="164" t="s">
        <v>599</v>
      </c>
    </row>
    <row r="201" spans="2:4">
      <c r="B201" s="1" t="s">
        <v>244</v>
      </c>
      <c r="D201" s="164" t="s">
        <v>600</v>
      </c>
    </row>
    <row r="202" spans="2:4">
      <c r="B202" s="1" t="s">
        <v>245</v>
      </c>
      <c r="D202" s="164" t="s">
        <v>601</v>
      </c>
    </row>
    <row r="203" spans="2:4">
      <c r="B203" s="1" t="s">
        <v>246</v>
      </c>
      <c r="D203" s="164" t="s">
        <v>602</v>
      </c>
    </row>
    <row r="204" spans="2:4">
      <c r="B204" s="1" t="s">
        <v>247</v>
      </c>
      <c r="D204" s="164" t="s">
        <v>603</v>
      </c>
    </row>
    <row r="205" spans="2:4">
      <c r="B205" s="1" t="s">
        <v>248</v>
      </c>
      <c r="D205" s="164" t="s">
        <v>604</v>
      </c>
    </row>
    <row r="206" spans="2:4">
      <c r="B206" s="1" t="s">
        <v>249</v>
      </c>
      <c r="D206" s="164" t="s">
        <v>605</v>
      </c>
    </row>
    <row r="207" spans="2:4">
      <c r="B207" s="1" t="s">
        <v>250</v>
      </c>
      <c r="D207" s="164" t="s">
        <v>606</v>
      </c>
    </row>
    <row r="208" spans="2:4">
      <c r="B208" s="1" t="s">
        <v>251</v>
      </c>
      <c r="D208" s="164" t="s">
        <v>607</v>
      </c>
    </row>
    <row r="209" spans="2:4">
      <c r="B209" s="1" t="s">
        <v>252</v>
      </c>
      <c r="D209" s="164" t="s">
        <v>608</v>
      </c>
    </row>
    <row r="210" spans="2:4">
      <c r="B210" s="1" t="s">
        <v>253</v>
      </c>
      <c r="D210" s="164" t="s">
        <v>609</v>
      </c>
    </row>
    <row r="211" spans="2:4">
      <c r="B211" s="1" t="s">
        <v>254</v>
      </c>
      <c r="D211" s="164" t="s">
        <v>610</v>
      </c>
    </row>
    <row r="212" spans="2:4">
      <c r="B212" s="1" t="s">
        <v>255</v>
      </c>
      <c r="D212" s="164" t="s">
        <v>611</v>
      </c>
    </row>
    <row r="213" spans="2:4">
      <c r="B213" s="1" t="s">
        <v>256</v>
      </c>
      <c r="D213" s="164" t="s">
        <v>612</v>
      </c>
    </row>
    <row r="214" spans="2:4">
      <c r="B214" s="1" t="s">
        <v>257</v>
      </c>
      <c r="D214" s="164" t="s">
        <v>613</v>
      </c>
    </row>
    <row r="215" spans="2:4">
      <c r="B215" s="1" t="s">
        <v>258</v>
      </c>
      <c r="D215" s="164" t="s">
        <v>614</v>
      </c>
    </row>
    <row r="216" spans="2:4">
      <c r="B216" s="1" t="s">
        <v>259</v>
      </c>
      <c r="D216" s="164" t="s">
        <v>615</v>
      </c>
    </row>
    <row r="217" spans="2:4">
      <c r="B217" s="1" t="s">
        <v>260</v>
      </c>
      <c r="D217" s="164" t="s">
        <v>616</v>
      </c>
    </row>
    <row r="218" spans="2:4">
      <c r="B218" s="1" t="s">
        <v>261</v>
      </c>
      <c r="D218" s="164" t="s">
        <v>617</v>
      </c>
    </row>
    <row r="219" spans="2:4">
      <c r="B219" s="1" t="s">
        <v>262</v>
      </c>
      <c r="D219" s="164" t="s">
        <v>618</v>
      </c>
    </row>
    <row r="220" spans="2:4">
      <c r="B220" s="1" t="s">
        <v>263</v>
      </c>
      <c r="D220" s="164" t="s">
        <v>619</v>
      </c>
    </row>
    <row r="221" spans="2:4">
      <c r="B221" s="1" t="s">
        <v>264</v>
      </c>
      <c r="D221" s="164" t="s">
        <v>620</v>
      </c>
    </row>
    <row r="222" spans="2:4">
      <c r="B222" s="1" t="s">
        <v>265</v>
      </c>
      <c r="D222" s="164" t="s">
        <v>621</v>
      </c>
    </row>
    <row r="223" spans="2:4">
      <c r="B223" s="1" t="s">
        <v>266</v>
      </c>
      <c r="D223" s="164" t="s">
        <v>622</v>
      </c>
    </row>
    <row r="224" spans="2:4">
      <c r="B224" s="1" t="s">
        <v>267</v>
      </c>
      <c r="D224" s="164" t="s">
        <v>623</v>
      </c>
    </row>
    <row r="225" spans="2:4">
      <c r="B225" s="1" t="s">
        <v>268</v>
      </c>
      <c r="D225" s="164" t="s">
        <v>624</v>
      </c>
    </row>
    <row r="226" spans="2:4">
      <c r="B226" s="1" t="s">
        <v>269</v>
      </c>
      <c r="D226" s="164" t="s">
        <v>625</v>
      </c>
    </row>
    <row r="227" spans="2:4">
      <c r="B227" s="1" t="s">
        <v>270</v>
      </c>
      <c r="D227" s="164" t="s">
        <v>626</v>
      </c>
    </row>
    <row r="228" spans="2:4">
      <c r="B228" s="1" t="s">
        <v>271</v>
      </c>
      <c r="D228" s="164" t="s">
        <v>627</v>
      </c>
    </row>
    <row r="229" spans="2:4">
      <c r="B229" s="1" t="s">
        <v>272</v>
      </c>
      <c r="D229" s="164" t="s">
        <v>628</v>
      </c>
    </row>
    <row r="230" spans="2:4">
      <c r="B230" s="1" t="s">
        <v>273</v>
      </c>
      <c r="D230" s="164" t="s">
        <v>629</v>
      </c>
    </row>
    <row r="231" spans="2:4">
      <c r="B231" s="1" t="s">
        <v>274</v>
      </c>
      <c r="D231" s="164" t="s">
        <v>630</v>
      </c>
    </row>
    <row r="232" spans="2:4">
      <c r="B232" s="1" t="s">
        <v>275</v>
      </c>
      <c r="D232" s="164" t="s">
        <v>631</v>
      </c>
    </row>
    <row r="233" spans="2:4">
      <c r="B233" s="1" t="s">
        <v>276</v>
      </c>
      <c r="D233" s="164" t="s">
        <v>632</v>
      </c>
    </row>
    <row r="234" spans="2:4">
      <c r="B234" s="1" t="s">
        <v>277</v>
      </c>
      <c r="D234" s="164" t="s">
        <v>633</v>
      </c>
    </row>
    <row r="235" spans="2:4">
      <c r="B235" s="1" t="s">
        <v>278</v>
      </c>
      <c r="D235" s="164" t="s">
        <v>634</v>
      </c>
    </row>
    <row r="236" spans="2:4">
      <c r="B236" s="1" t="s">
        <v>279</v>
      </c>
      <c r="D236" s="164" t="s">
        <v>635</v>
      </c>
    </row>
    <row r="237" spans="2:4">
      <c r="B237" s="1" t="s">
        <v>280</v>
      </c>
      <c r="D237" s="164" t="s">
        <v>636</v>
      </c>
    </row>
    <row r="238" spans="2:4">
      <c r="B238" s="1" t="s">
        <v>281</v>
      </c>
      <c r="D238" s="164" t="s">
        <v>637</v>
      </c>
    </row>
    <row r="239" spans="2:4">
      <c r="B239" s="1" t="s">
        <v>282</v>
      </c>
      <c r="D239" s="164" t="s">
        <v>638</v>
      </c>
    </row>
    <row r="240" spans="2:4">
      <c r="B240" s="1" t="s">
        <v>283</v>
      </c>
      <c r="D240" s="164" t="s">
        <v>639</v>
      </c>
    </row>
    <row r="241" spans="2:4">
      <c r="B241" s="1" t="s">
        <v>284</v>
      </c>
      <c r="D241" s="164" t="s">
        <v>640</v>
      </c>
    </row>
    <row r="242" spans="2:4">
      <c r="B242" s="1" t="s">
        <v>285</v>
      </c>
      <c r="D242" s="164" t="s">
        <v>641</v>
      </c>
    </row>
    <row r="243" spans="2:4">
      <c r="B243" s="1" t="s">
        <v>286</v>
      </c>
      <c r="D243" s="164" t="s">
        <v>642</v>
      </c>
    </row>
    <row r="244" spans="2:4">
      <c r="B244" s="1" t="s">
        <v>287</v>
      </c>
      <c r="D244" s="164" t="s">
        <v>643</v>
      </c>
    </row>
    <row r="245" spans="2:4">
      <c r="B245" s="1" t="s">
        <v>288</v>
      </c>
      <c r="D245" s="164" t="s">
        <v>644</v>
      </c>
    </row>
    <row r="246" spans="2:4">
      <c r="B246" s="1" t="s">
        <v>289</v>
      </c>
      <c r="D246" s="164" t="s">
        <v>645</v>
      </c>
    </row>
    <row r="247" spans="2:4">
      <c r="B247" s="1" t="s">
        <v>290</v>
      </c>
      <c r="D247" s="164" t="s">
        <v>646</v>
      </c>
    </row>
    <row r="248" spans="2:4">
      <c r="B248" s="1" t="s">
        <v>291</v>
      </c>
      <c r="D248" s="164" t="s">
        <v>647</v>
      </c>
    </row>
    <row r="249" spans="2:4">
      <c r="B249" s="1" t="s">
        <v>292</v>
      </c>
      <c r="D249" s="164" t="s">
        <v>648</v>
      </c>
    </row>
    <row r="250" spans="2:4">
      <c r="B250" s="1" t="s">
        <v>293</v>
      </c>
      <c r="D250" s="164" t="s">
        <v>649</v>
      </c>
    </row>
    <row r="251" spans="2:4">
      <c r="B251" s="1" t="s">
        <v>294</v>
      </c>
      <c r="D251" s="164" t="s">
        <v>650</v>
      </c>
    </row>
    <row r="252" spans="2:4">
      <c r="B252" s="1" t="s">
        <v>295</v>
      </c>
      <c r="D252" s="164" t="s">
        <v>651</v>
      </c>
    </row>
    <row r="253" spans="2:4">
      <c r="B253" s="1" t="s">
        <v>296</v>
      </c>
      <c r="D253" s="164" t="s">
        <v>652</v>
      </c>
    </row>
    <row r="254" spans="2:4">
      <c r="B254" s="1" t="s">
        <v>297</v>
      </c>
      <c r="D254" s="164" t="s">
        <v>653</v>
      </c>
    </row>
    <row r="255" spans="2:4">
      <c r="B255" s="1" t="s">
        <v>298</v>
      </c>
      <c r="D255" s="164" t="s">
        <v>654</v>
      </c>
    </row>
    <row r="256" spans="2:4">
      <c r="B256" s="1" t="s">
        <v>299</v>
      </c>
      <c r="D256" s="164">
        <v>22</v>
      </c>
    </row>
  </sheetData>
  <sheetProtection algorithmName="SHA-512" hashValue="6AcHDQmzz1rrpEACYW4R5D5zDerOSAdzl2CJ1VtXj3lYtUGzLg9u5LLgGMebSMunzY7f04wtdQ8kwW38QzVsbQ==" saltValue="elQwXMf3JMbGHWqAgKB7fg==" spinCount="100000" sheet="1" objects="1" scenarios="1" selectLockedCells="1" selectUnlockedCell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ReadMe</vt:lpstr>
      <vt:lpstr>FALAs</vt:lpstr>
      <vt:lpstr>FBA-FIA-WMA information</vt:lpstr>
      <vt:lpstr>Framework</vt:lpstr>
      <vt:lpstr>FALAs!Print_Area</vt:lpstr>
      <vt:lpstr>'FBA-FIA-WMA information'!Print_Area</vt:lpstr>
      <vt:lpstr>Framework!Print_Area</vt:lpstr>
    </vt:vector>
  </TitlesOfParts>
  <Company>CBA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USER22</dc:creator>
  <cp:lastModifiedBy>Kelvin S. Lampe</cp:lastModifiedBy>
  <cp:lastPrinted>2023-06-29T20:46:51Z</cp:lastPrinted>
  <dcterms:created xsi:type="dcterms:W3CDTF">2001-12-11T12:34:23Z</dcterms:created>
  <dcterms:modified xsi:type="dcterms:W3CDTF">2024-06-19T17:31:42Z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6c6874-6a52-4c55-bb33-98e97dca7efe_Enabled">
    <vt:lpwstr>true</vt:lpwstr>
  </property>
  <property fmtid="{D5CDD505-2E9C-101B-9397-08002B2CF9AE}" pid="3" name="MSIP_Label_916c6874-6a52-4c55-bb33-98e97dca7efe_SetDate">
    <vt:lpwstr>2023-07-18T16:08:12Z</vt:lpwstr>
  </property>
  <property fmtid="{D5CDD505-2E9C-101B-9397-08002B2CF9AE}" pid="4" name="MSIP_Label_916c6874-6a52-4c55-bb33-98e97dca7efe_Method">
    <vt:lpwstr>Standard</vt:lpwstr>
  </property>
  <property fmtid="{D5CDD505-2E9C-101B-9397-08002B2CF9AE}" pid="5" name="MSIP_Label_916c6874-6a52-4c55-bb33-98e97dca7efe_Name">
    <vt:lpwstr>RESTRICTED</vt:lpwstr>
  </property>
  <property fmtid="{D5CDD505-2E9C-101B-9397-08002B2CF9AE}" pid="6" name="MSIP_Label_916c6874-6a52-4c55-bb33-98e97dca7efe_SiteId">
    <vt:lpwstr>b59c0e2d-9357-4098-af50-3b7f4d163bce</vt:lpwstr>
  </property>
  <property fmtid="{D5CDD505-2E9C-101B-9397-08002B2CF9AE}" pid="7" name="MSIP_Label_916c6874-6a52-4c55-bb33-98e97dca7efe_ActionId">
    <vt:lpwstr>ff338f52-d3ac-4fd0-8b53-4024801e22b6</vt:lpwstr>
  </property>
  <property fmtid="{D5CDD505-2E9C-101B-9397-08002B2CF9AE}" pid="8" name="MSIP_Label_916c6874-6a52-4c55-bb33-98e97dca7efe_ContentBits">
    <vt:lpwstr>0</vt:lpwstr>
  </property>
</Properties>
</file>